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tables/table2.xml" ContentType="application/vnd.openxmlformats-officedocument.spreadsheetml.table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429"/>
  <workbookPr defaultThemeVersion="124226"/>
  <mc:AlternateContent xmlns:mc="http://schemas.openxmlformats.org/markup-compatibility/2006">
    <mc:Choice Requires="x15">
      <x15ac:absPath xmlns:x15ac="http://schemas.microsoft.com/office/spreadsheetml/2010/11/ac" url="Z:\cheat sheets\OFFICE DATA FOLDERS\EXCEL Level 1-2-3 data\"/>
    </mc:Choice>
  </mc:AlternateContent>
  <xr:revisionPtr revIDLastSave="0" documentId="13_ncr:1_{46028FCA-58E8-43CA-BC7B-2F1BA4900B51}" xr6:coauthVersionLast="47" xr6:coauthVersionMax="47" xr10:uidLastSave="{00000000-0000-0000-0000-000000000000}"/>
  <bookViews>
    <workbookView xWindow="28680" yWindow="-120" windowWidth="38640" windowHeight="21120" xr2:uid="{00000000-000D-0000-FFFF-FFFF00000000}"/>
  </bookViews>
  <sheets>
    <sheet name="DIV A" sheetId="6" r:id="rId1"/>
    <sheet name="DIV B" sheetId="7" r:id="rId2"/>
    <sheet name="DIV C" sheetId="8" r:id="rId3"/>
    <sheet name="DIV D" sheetId="9" r:id="rId4"/>
    <sheet name="ALL DIVS" sheetId="10" r:id="rId5"/>
    <sheet name="Sheet1" sheetId="1" r:id="rId6"/>
    <sheet name="Sheet2" sheetId="2" r:id="rId7"/>
    <sheet name="Sheet3" sheetId="3" r:id="rId8"/>
    <sheet name="SORT DATA" sheetId="11" r:id="rId9"/>
    <sheet name="Flash Fill" sheetId="12" r:id="rId10"/>
    <sheet name="FORMATTING" sheetId="13" r:id="rId11"/>
    <sheet name="Custom Format" sheetId="23" r:id="rId12"/>
    <sheet name="Discontinued" sheetId="32" r:id="rId13"/>
    <sheet name="advanced filter" sheetId="28" r:id="rId14"/>
    <sheet name="Conditional Formatting" sheetId="14" r:id="rId15"/>
    <sheet name="SORT DATA 2" sheetId="15" r:id="rId16"/>
    <sheet name="Data Validation" sheetId="16" r:id="rId17"/>
    <sheet name="Invalid data" sheetId="17" r:id="rId18"/>
    <sheet name="Formulas" sheetId="18" r:id="rId19"/>
    <sheet name="If statements" sheetId="19" r:id="rId20"/>
    <sheet name="ORDERS" sheetId="31" r:id="rId21"/>
    <sheet name="LOOKUP" sheetId="20" r:id="rId22"/>
    <sheet name="XLOOKUP" sheetId="29" r:id="rId23"/>
    <sheet name="Company Forecast" sheetId="21" r:id="rId24"/>
    <sheet name="CEI Sales" sheetId="22" r:id="rId25"/>
    <sheet name="Group" sheetId="27" r:id="rId26"/>
    <sheet name="Help Desk" sheetId="24" r:id="rId27"/>
    <sheet name="HOURS" sheetId="25" r:id="rId28"/>
    <sheet name="Sheet4" sheetId="26" r:id="rId29"/>
    <sheet name="Inventory" sheetId="30" r:id="rId30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Q4" i="27" l="1"/>
  <c r="Q5" i="27"/>
  <c r="Q6" i="27"/>
  <c r="Q7" i="27"/>
  <c r="Q8" i="27"/>
  <c r="Q9" i="27"/>
  <c r="Q10" i="27"/>
  <c r="Q11" i="27"/>
  <c r="R11" i="27"/>
  <c r="M9" i="27"/>
  <c r="B11" i="27"/>
  <c r="P10" i="27"/>
  <c r="O10" i="27"/>
  <c r="N10" i="27"/>
  <c r="L10" i="27"/>
  <c r="K10" i="27"/>
  <c r="J10" i="27"/>
  <c r="M10" i="27" s="1"/>
  <c r="H10" i="27"/>
  <c r="G10" i="27"/>
  <c r="F10" i="27"/>
  <c r="I10" i="27" s="1"/>
  <c r="D10" i="27"/>
  <c r="C10" i="27"/>
  <c r="E10" i="27" s="1"/>
  <c r="P9" i="27"/>
  <c r="O9" i="27"/>
  <c r="N9" i="27"/>
  <c r="L9" i="27"/>
  <c r="K9" i="27"/>
  <c r="J9" i="27"/>
  <c r="H9" i="27"/>
  <c r="G9" i="27"/>
  <c r="F9" i="27"/>
  <c r="I9" i="27" s="1"/>
  <c r="D9" i="27"/>
  <c r="C9" i="27"/>
  <c r="E9" i="27" s="1"/>
  <c r="P8" i="27"/>
  <c r="O8" i="27"/>
  <c r="N8" i="27"/>
  <c r="L8" i="27"/>
  <c r="K8" i="27"/>
  <c r="J8" i="27"/>
  <c r="M8" i="27" s="1"/>
  <c r="H8" i="27"/>
  <c r="G8" i="27"/>
  <c r="F8" i="27"/>
  <c r="D8" i="27"/>
  <c r="C8" i="27"/>
  <c r="E8" i="27" s="1"/>
  <c r="P7" i="27"/>
  <c r="O7" i="27"/>
  <c r="N7" i="27"/>
  <c r="L7" i="27"/>
  <c r="K7" i="27"/>
  <c r="J7" i="27"/>
  <c r="M7" i="27" s="1"/>
  <c r="H7" i="27"/>
  <c r="G7" i="27"/>
  <c r="F7" i="27"/>
  <c r="D7" i="27"/>
  <c r="C7" i="27"/>
  <c r="E7" i="27" s="1"/>
  <c r="P6" i="27"/>
  <c r="O6" i="27"/>
  <c r="N6" i="27"/>
  <c r="L6" i="27"/>
  <c r="K6" i="27"/>
  <c r="J6" i="27"/>
  <c r="M6" i="27" s="1"/>
  <c r="H6" i="27"/>
  <c r="G6" i="27"/>
  <c r="F6" i="27"/>
  <c r="I6" i="27" s="1"/>
  <c r="D6" i="27"/>
  <c r="C6" i="27"/>
  <c r="N5" i="27"/>
  <c r="L5" i="27"/>
  <c r="K5" i="27"/>
  <c r="J5" i="27"/>
  <c r="M5" i="27" s="1"/>
  <c r="H5" i="27"/>
  <c r="G5" i="27"/>
  <c r="F5" i="27"/>
  <c r="I5" i="27" s="1"/>
  <c r="D5" i="27"/>
  <c r="C5" i="27"/>
  <c r="N4" i="27"/>
  <c r="L4" i="27"/>
  <c r="K4" i="27"/>
  <c r="J4" i="27"/>
  <c r="M4" i="27" s="1"/>
  <c r="H4" i="27"/>
  <c r="G4" i="27"/>
  <c r="F4" i="27"/>
  <c r="D4" i="27"/>
  <c r="C4" i="27"/>
  <c r="E4" i="27" s="1"/>
  <c r="C10" i="8"/>
  <c r="B10" i="8"/>
  <c r="D9" i="8"/>
  <c r="D8" i="8"/>
  <c r="D7" i="8"/>
  <c r="D6" i="8"/>
  <c r="D10" i="8" s="1"/>
  <c r="C10" i="7"/>
  <c r="B10" i="7"/>
  <c r="D9" i="7"/>
  <c r="D8" i="7"/>
  <c r="D7" i="7"/>
  <c r="D6" i="7"/>
  <c r="D10" i="7" s="1"/>
  <c r="I7" i="27" l="1"/>
  <c r="I4" i="27"/>
  <c r="I8" i="27"/>
  <c r="E5" i="27"/>
  <c r="E6" i="27"/>
  <c r="R6" i="27" s="1"/>
  <c r="H11" i="27"/>
  <c r="P11" i="27"/>
  <c r="K11" i="27"/>
  <c r="R7" i="27"/>
  <c r="L11" i="27"/>
  <c r="R10" i="27"/>
  <c r="C11" i="27"/>
  <c r="N11" i="27"/>
  <c r="R4" i="27"/>
  <c r="R5" i="27"/>
  <c r="R8" i="27"/>
  <c r="D11" i="27"/>
  <c r="F11" i="27"/>
  <c r="G11" i="27"/>
  <c r="O11" i="27"/>
  <c r="R9" i="27"/>
  <c r="J11" i="27"/>
  <c r="B10" i="6"/>
  <c r="C10" i="6"/>
  <c r="M11" i="27" l="1"/>
  <c r="I11" i="27"/>
  <c r="E11" i="27"/>
  <c r="B11" i="22"/>
  <c r="M10" i="22"/>
  <c r="L10" i="22"/>
  <c r="K10" i="22"/>
  <c r="J10" i="22"/>
  <c r="I10" i="22"/>
  <c r="H10" i="22"/>
  <c r="G10" i="22"/>
  <c r="F10" i="22"/>
  <c r="E10" i="22"/>
  <c r="D10" i="22"/>
  <c r="C10" i="22"/>
  <c r="M9" i="22"/>
  <c r="L9" i="22"/>
  <c r="K9" i="22"/>
  <c r="J9" i="22"/>
  <c r="I9" i="22"/>
  <c r="H9" i="22"/>
  <c r="G9" i="22"/>
  <c r="F9" i="22"/>
  <c r="E9" i="22"/>
  <c r="D9" i="22"/>
  <c r="C9" i="22"/>
  <c r="M8" i="22"/>
  <c r="L8" i="22"/>
  <c r="K8" i="22"/>
  <c r="J8" i="22"/>
  <c r="I8" i="22"/>
  <c r="H8" i="22"/>
  <c r="G8" i="22"/>
  <c r="F8" i="22"/>
  <c r="E8" i="22"/>
  <c r="D8" i="22"/>
  <c r="C8" i="22"/>
  <c r="M7" i="22"/>
  <c r="L7" i="22"/>
  <c r="K7" i="22"/>
  <c r="J7" i="22"/>
  <c r="I7" i="22"/>
  <c r="H7" i="22"/>
  <c r="G7" i="22"/>
  <c r="F7" i="22"/>
  <c r="E7" i="22"/>
  <c r="D7" i="22"/>
  <c r="C7" i="22"/>
  <c r="M6" i="22"/>
  <c r="L6" i="22"/>
  <c r="K6" i="22"/>
  <c r="J6" i="22"/>
  <c r="I6" i="22"/>
  <c r="H6" i="22"/>
  <c r="G6" i="22"/>
  <c r="F6" i="22"/>
  <c r="E6" i="22"/>
  <c r="D6" i="22"/>
  <c r="C6" i="22"/>
  <c r="K5" i="22"/>
  <c r="J5" i="22"/>
  <c r="I5" i="22"/>
  <c r="H5" i="22"/>
  <c r="G5" i="22"/>
  <c r="F5" i="22"/>
  <c r="E5" i="22"/>
  <c r="D5" i="22"/>
  <c r="C5" i="22"/>
  <c r="K4" i="22"/>
  <c r="J4" i="22"/>
  <c r="I4" i="22"/>
  <c r="H4" i="22"/>
  <c r="G4" i="22"/>
  <c r="F4" i="22"/>
  <c r="E4" i="22"/>
  <c r="D4" i="22"/>
  <c r="C4" i="22"/>
  <c r="G11" i="22" l="1"/>
  <c r="K11" i="22"/>
  <c r="D11" i="22"/>
  <c r="H11" i="22"/>
  <c r="N5" i="22"/>
  <c r="N7" i="22"/>
  <c r="I11" i="22"/>
  <c r="N6" i="22"/>
  <c r="C11" i="22"/>
  <c r="F11" i="22"/>
  <c r="J11" i="22"/>
  <c r="L11" i="22"/>
  <c r="N9" i="22"/>
  <c r="E11" i="22"/>
  <c r="N10" i="22"/>
  <c r="M11" i="22"/>
  <c r="N8" i="22"/>
  <c r="N4" i="22"/>
  <c r="O10" i="21"/>
  <c r="M12" i="21"/>
  <c r="N12" i="21" s="1"/>
  <c r="M11" i="21"/>
  <c r="O11" i="21" s="1"/>
  <c r="M10" i="21"/>
  <c r="N10" i="21" s="1"/>
  <c r="M9" i="21"/>
  <c r="N9" i="21" s="1"/>
  <c r="M8" i="21"/>
  <c r="N8" i="21" s="1"/>
  <c r="N11" i="22" l="1"/>
  <c r="N11" i="21"/>
  <c r="O8" i="21"/>
  <c r="O9" i="21"/>
  <c r="O12" i="21"/>
  <c r="N13" i="21"/>
  <c r="C9" i="21"/>
  <c r="E57" i="20" l="1"/>
  <c r="E56" i="20"/>
  <c r="E55" i="20"/>
  <c r="E54" i="20"/>
  <c r="E53" i="20"/>
  <c r="E52" i="20"/>
  <c r="E51" i="20"/>
  <c r="F7" i="18" l="1"/>
  <c r="F8" i="18"/>
  <c r="F9" i="18"/>
  <c r="E25" i="18"/>
  <c r="D25" i="18"/>
  <c r="C25" i="18"/>
  <c r="B25" i="18"/>
  <c r="F24" i="18"/>
  <c r="F23" i="18"/>
  <c r="F22" i="18"/>
  <c r="F21" i="18"/>
  <c r="E20" i="18"/>
  <c r="D20" i="18"/>
  <c r="C20" i="18"/>
  <c r="B20" i="18"/>
  <c r="F19" i="18"/>
  <c r="F18" i="18"/>
  <c r="F17" i="18"/>
  <c r="F16" i="18"/>
  <c r="E15" i="18"/>
  <c r="D15" i="18"/>
  <c r="C15" i="18"/>
  <c r="B15" i="18"/>
  <c r="F14" i="18"/>
  <c r="F13" i="18"/>
  <c r="F12" i="18"/>
  <c r="F11" i="18"/>
  <c r="E10" i="18"/>
  <c r="D10" i="18"/>
  <c r="C10" i="18"/>
  <c r="B10" i="18"/>
  <c r="F6" i="18"/>
  <c r="F15" i="18" l="1"/>
  <c r="F25" i="18"/>
  <c r="F10" i="18"/>
  <c r="F20" i="18"/>
  <c r="K98" i="15"/>
  <c r="K97" i="15"/>
  <c r="K96" i="15"/>
  <c r="K95" i="15"/>
  <c r="K94" i="15"/>
  <c r="K93" i="15"/>
  <c r="K92" i="15"/>
  <c r="K91" i="15"/>
  <c r="K90" i="15"/>
  <c r="K89" i="15"/>
  <c r="K88" i="15"/>
  <c r="K87" i="15"/>
  <c r="K86" i="15"/>
  <c r="K85" i="15"/>
  <c r="K84" i="15"/>
  <c r="K83" i="15"/>
  <c r="K82" i="15"/>
  <c r="K81" i="15"/>
  <c r="K80" i="15"/>
  <c r="K79" i="15"/>
  <c r="K78" i="15"/>
  <c r="K77" i="15"/>
  <c r="K76" i="15"/>
  <c r="K75" i="15"/>
  <c r="K74" i="15"/>
  <c r="K73" i="15"/>
  <c r="K72" i="15"/>
  <c r="K71" i="15"/>
  <c r="K70" i="15"/>
  <c r="K69" i="15"/>
  <c r="K68" i="15"/>
  <c r="K67" i="15"/>
  <c r="K66" i="15"/>
  <c r="K65" i="15"/>
  <c r="K64" i="15"/>
  <c r="K63" i="15"/>
  <c r="K62" i="15"/>
  <c r="K61" i="15"/>
  <c r="K60" i="15"/>
  <c r="K59" i="15"/>
  <c r="K58" i="15"/>
  <c r="K57" i="15"/>
  <c r="K56" i="15"/>
  <c r="K55" i="15"/>
  <c r="K54" i="15"/>
  <c r="K53" i="15"/>
  <c r="K52" i="15"/>
  <c r="K51" i="15"/>
  <c r="K50" i="15"/>
  <c r="K49" i="15"/>
  <c r="K48" i="15"/>
  <c r="K47" i="15"/>
  <c r="K46" i="15"/>
  <c r="K45" i="15"/>
  <c r="K44" i="15"/>
  <c r="K43" i="15"/>
  <c r="K42" i="15"/>
  <c r="K41" i="15"/>
  <c r="K40" i="15"/>
  <c r="K39" i="15"/>
  <c r="K38" i="15"/>
  <c r="K37" i="15"/>
  <c r="K36" i="15"/>
  <c r="K35" i="15"/>
  <c r="K34" i="15"/>
  <c r="K33" i="15"/>
  <c r="K32" i="15"/>
  <c r="K31" i="15"/>
  <c r="K30" i="15"/>
  <c r="K29" i="15"/>
  <c r="K28" i="15"/>
  <c r="K27" i="15"/>
  <c r="K26" i="15"/>
  <c r="K25" i="15"/>
  <c r="K24" i="15"/>
  <c r="K23" i="15"/>
  <c r="K22" i="15"/>
  <c r="K21" i="15"/>
  <c r="K20" i="15"/>
  <c r="K19" i="15"/>
  <c r="K18" i="15"/>
  <c r="K17" i="15"/>
  <c r="K16" i="15"/>
  <c r="K15" i="15"/>
  <c r="K14" i="15"/>
  <c r="K13" i="15"/>
  <c r="K12" i="15"/>
  <c r="K11" i="15"/>
  <c r="K10" i="15"/>
  <c r="K9" i="15"/>
  <c r="K8" i="15"/>
  <c r="K7" i="15"/>
  <c r="K6" i="15"/>
  <c r="K5" i="15"/>
  <c r="G2" i="15"/>
  <c r="F81" i="13" l="1"/>
  <c r="F80" i="13"/>
  <c r="G80" i="13" s="1"/>
  <c r="H80" i="13" s="1"/>
  <c r="F79" i="13"/>
  <c r="G79" i="13" s="1"/>
  <c r="F78" i="13"/>
  <c r="F77" i="13"/>
  <c r="G77" i="13" s="1"/>
  <c r="H77" i="13" s="1"/>
  <c r="F76" i="13"/>
  <c r="G76" i="13" s="1"/>
  <c r="H76" i="13" s="1"/>
  <c r="F75" i="13"/>
  <c r="F74" i="13"/>
  <c r="F73" i="13"/>
  <c r="G73" i="13" s="1"/>
  <c r="H73" i="13" s="1"/>
  <c r="F72" i="13"/>
  <c r="G72" i="13" s="1"/>
  <c r="H72" i="13" s="1"/>
  <c r="F71" i="13"/>
  <c r="G71" i="13" s="1"/>
  <c r="F45" i="13"/>
  <c r="G45" i="13" s="1"/>
  <c r="F44" i="13"/>
  <c r="G44" i="13" s="1"/>
  <c r="F43" i="13"/>
  <c r="G43" i="13" s="1"/>
  <c r="H43" i="13" s="1"/>
  <c r="F42" i="13"/>
  <c r="G42" i="13" s="1"/>
  <c r="H42" i="13" s="1"/>
  <c r="F41" i="13"/>
  <c r="G41" i="13" s="1"/>
  <c r="F40" i="13"/>
  <c r="G40" i="13" s="1"/>
  <c r="F39" i="13"/>
  <c r="G39" i="13" s="1"/>
  <c r="H39" i="13" s="1"/>
  <c r="F38" i="13"/>
  <c r="G38" i="13" s="1"/>
  <c r="H38" i="13" s="1"/>
  <c r="F37" i="13"/>
  <c r="G37" i="13" s="1"/>
  <c r="F36" i="13"/>
  <c r="F35" i="13"/>
  <c r="G35" i="13" s="1"/>
  <c r="H35" i="13" s="1"/>
  <c r="G6" i="13"/>
  <c r="F7" i="13"/>
  <c r="G7" i="13" s="1"/>
  <c r="F8" i="13"/>
  <c r="G8" i="13" s="1"/>
  <c r="H8" i="13" s="1"/>
  <c r="F9" i="13"/>
  <c r="G9" i="13" s="1"/>
  <c r="H9" i="13" s="1"/>
  <c r="F10" i="13"/>
  <c r="G10" i="13" s="1"/>
  <c r="F11" i="13"/>
  <c r="G11" i="13" s="1"/>
  <c r="F12" i="13"/>
  <c r="G12" i="13" s="1"/>
  <c r="H12" i="13" s="1"/>
  <c r="F13" i="13"/>
  <c r="F14" i="13"/>
  <c r="F15" i="13"/>
  <c r="G15" i="13" s="1"/>
  <c r="F16" i="13"/>
  <c r="G16" i="13" s="1"/>
  <c r="H16" i="13" s="1"/>
  <c r="F6" i="13"/>
  <c r="H6" i="13" l="1"/>
  <c r="H10" i="13"/>
  <c r="G14" i="13"/>
  <c r="H14" i="13" s="1"/>
  <c r="G13" i="13"/>
  <c r="H13" i="13" s="1"/>
  <c r="H15" i="13"/>
  <c r="H11" i="13"/>
  <c r="H7" i="13"/>
  <c r="H40" i="13"/>
  <c r="G75" i="13"/>
  <c r="H75" i="13" s="1"/>
  <c r="H44" i="13"/>
  <c r="G36" i="13"/>
  <c r="H36" i="13" s="1"/>
  <c r="H71" i="13"/>
  <c r="H79" i="13"/>
  <c r="G81" i="13"/>
  <c r="H81" i="13" s="1"/>
  <c r="G74" i="13"/>
  <c r="H74" i="13" s="1"/>
  <c r="G78" i="13"/>
  <c r="H78" i="13" s="1"/>
  <c r="H37" i="13"/>
  <c r="H41" i="13"/>
  <c r="H45" i="13"/>
  <c r="K98" i="11"/>
  <c r="K97" i="11"/>
  <c r="K96" i="11"/>
  <c r="K95" i="11"/>
  <c r="K94" i="11"/>
  <c r="K93" i="11"/>
  <c r="K92" i="11"/>
  <c r="K91" i="11"/>
  <c r="K90" i="11"/>
  <c r="K89" i="11"/>
  <c r="K88" i="11"/>
  <c r="K87" i="11"/>
  <c r="K86" i="11"/>
  <c r="K85" i="11"/>
  <c r="K84" i="11"/>
  <c r="K83" i="11"/>
  <c r="K82" i="11"/>
  <c r="K81" i="11"/>
  <c r="K80" i="11"/>
  <c r="K79" i="11"/>
  <c r="K78" i="11"/>
  <c r="K77" i="11"/>
  <c r="K76" i="11"/>
  <c r="K75" i="11"/>
  <c r="K74" i="11"/>
  <c r="K73" i="11"/>
  <c r="K72" i="11"/>
  <c r="K71" i="11"/>
  <c r="K70" i="11"/>
  <c r="K69" i="11"/>
  <c r="K68" i="11"/>
  <c r="K67" i="11"/>
  <c r="K66" i="11"/>
  <c r="K65" i="11"/>
  <c r="K64" i="11"/>
  <c r="K63" i="11"/>
  <c r="K62" i="11"/>
  <c r="K61" i="11"/>
  <c r="K60" i="11"/>
  <c r="K59" i="11"/>
  <c r="K58" i="11"/>
  <c r="K57" i="11"/>
  <c r="K56" i="11"/>
  <c r="K55" i="11"/>
  <c r="K54" i="11"/>
  <c r="K53" i="11"/>
  <c r="K52" i="11"/>
  <c r="K51" i="11"/>
  <c r="K50" i="11"/>
  <c r="K49" i="11"/>
  <c r="K48" i="11"/>
  <c r="K47" i="11"/>
  <c r="K46" i="11"/>
  <c r="K45" i="11"/>
  <c r="K44" i="11"/>
  <c r="K43" i="11"/>
  <c r="K42" i="11"/>
  <c r="K41" i="11"/>
  <c r="K40" i="11"/>
  <c r="K39" i="11"/>
  <c r="K38" i="11"/>
  <c r="K37" i="11"/>
  <c r="K36" i="11"/>
  <c r="K35" i="11"/>
  <c r="K34" i="11"/>
  <c r="K33" i="11"/>
  <c r="K32" i="11"/>
  <c r="K31" i="11"/>
  <c r="K30" i="11"/>
  <c r="K29" i="11"/>
  <c r="K28" i="11"/>
  <c r="K27" i="11"/>
  <c r="K26" i="11"/>
  <c r="K25" i="11"/>
  <c r="K24" i="11"/>
  <c r="K23" i="11"/>
  <c r="K22" i="11"/>
  <c r="K21" i="11"/>
  <c r="K20" i="11"/>
  <c r="K19" i="11"/>
  <c r="K18" i="11"/>
  <c r="K17" i="11"/>
  <c r="K16" i="11"/>
  <c r="K15" i="11"/>
  <c r="K14" i="11"/>
  <c r="K13" i="11"/>
  <c r="K12" i="11"/>
  <c r="K11" i="11"/>
  <c r="K10" i="11"/>
  <c r="K9" i="11"/>
  <c r="K8" i="11"/>
  <c r="K7" i="11"/>
  <c r="K6" i="11"/>
  <c r="K5" i="11"/>
  <c r="G2" i="11"/>
  <c r="D9" i="9" l="1"/>
  <c r="D8" i="9"/>
  <c r="D7" i="9"/>
  <c r="D6" i="9"/>
  <c r="D9" i="6"/>
  <c r="D8" i="6"/>
  <c r="D7" i="6"/>
  <c r="D6" i="6"/>
  <c r="D10" i="6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Student</author>
  </authors>
  <commentList>
    <comment ref="B9" authorId="0" shapeId="0" xr:uid="{00000000-0006-0000-1000-000001000000}">
      <text>
        <r>
          <rPr>
            <b/>
            <sz val="9"/>
            <color indexed="81"/>
            <rFont val="Tahoma"/>
            <family val="2"/>
          </rPr>
          <t>Student:</t>
        </r>
        <r>
          <rPr>
            <sz val="9"/>
            <color indexed="81"/>
            <rFont val="Tahoma"/>
            <family val="2"/>
          </rPr>
          <t xml:space="preserve">
Flood in March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 satisfied Microsoft Office user</author>
  </authors>
  <commentList>
    <comment ref="M8" authorId="0" shapeId="0" xr:uid="{00000000-0006-0000-1300-000001000000}">
      <text>
        <r>
          <rPr>
            <sz val="9"/>
            <color indexed="81"/>
            <rFont val="Tahoma"/>
            <family val="2"/>
          </rPr>
          <t>The high sales are due to a territory reassignment.</t>
        </r>
      </text>
    </comment>
  </commentList>
</comments>
</file>

<file path=xl/sharedStrings.xml><?xml version="1.0" encoding="utf-8"?>
<sst xmlns="http://schemas.openxmlformats.org/spreadsheetml/2006/main" count="37281" uniqueCount="6330">
  <si>
    <t>John's lap top computers</t>
  </si>
  <si>
    <t>Company c</t>
  </si>
  <si>
    <t>Company d</t>
  </si>
  <si>
    <t>Company b</t>
  </si>
  <si>
    <t>Company a</t>
  </si>
  <si>
    <t>Chris</t>
  </si>
  <si>
    <t>Henry</t>
  </si>
  <si>
    <t>Pete</t>
  </si>
  <si>
    <t>Sales by employees for 2008</t>
  </si>
  <si>
    <t>DIV A</t>
  </si>
  <si>
    <t>SALES</t>
  </si>
  <si>
    <t>RETURNS</t>
  </si>
  <si>
    <t>TOTAL</t>
  </si>
  <si>
    <t>JAN</t>
  </si>
  <si>
    <t>FEB</t>
  </si>
  <si>
    <t>MAR</t>
  </si>
  <si>
    <t>APR</t>
  </si>
  <si>
    <t>DIV D</t>
  </si>
  <si>
    <t>ALL DIVISIONS</t>
  </si>
  <si>
    <t>TOTAL SALES</t>
  </si>
  <si>
    <t>TOTAL RETURNS</t>
  </si>
  <si>
    <t>AVERAGE SALES</t>
  </si>
  <si>
    <t>AVERAGE RETURNS</t>
  </si>
  <si>
    <t>Splash International Theme Park</t>
  </si>
  <si>
    <t>Payroll for the period ending</t>
  </si>
  <si>
    <t>NUM</t>
  </si>
  <si>
    <t>FIRST</t>
  </si>
  <si>
    <t>LAST</t>
  </si>
  <si>
    <t>EMP#</t>
  </si>
  <si>
    <t>DIVISION</t>
  </si>
  <si>
    <t>DEPT</t>
  </si>
  <si>
    <t>DATE of HIRE</t>
  </si>
  <si>
    <t>BEN</t>
  </si>
  <si>
    <t>HRS</t>
  </si>
  <si>
    <t>HOURLY RATE</t>
  </si>
  <si>
    <t>GROSS PAY</t>
  </si>
  <si>
    <t>Sara</t>
  </si>
  <si>
    <t>Kling</t>
  </si>
  <si>
    <t>GW29</t>
  </si>
  <si>
    <t>Germany</t>
  </si>
  <si>
    <t>Water Rides</t>
  </si>
  <si>
    <t>R</t>
  </si>
  <si>
    <t>Sean</t>
  </si>
  <si>
    <t>Willis</t>
  </si>
  <si>
    <t>GBW09</t>
  </si>
  <si>
    <t>Great Britain</t>
  </si>
  <si>
    <t>D</t>
  </si>
  <si>
    <t>Colleen</t>
  </si>
  <si>
    <t>Abel</t>
  </si>
  <si>
    <t>CW58</t>
  </si>
  <si>
    <t>Canada</t>
  </si>
  <si>
    <t>DRH</t>
  </si>
  <si>
    <t>Teri</t>
  </si>
  <si>
    <t>Binga</t>
  </si>
  <si>
    <t>AW55</t>
  </si>
  <si>
    <t>Australia</t>
  </si>
  <si>
    <t>RH</t>
  </si>
  <si>
    <t>Frank</t>
  </si>
  <si>
    <t>Culbert</t>
  </si>
  <si>
    <t>GBC07</t>
  </si>
  <si>
    <t>Children's Rides</t>
  </si>
  <si>
    <t>Kristen</t>
  </si>
  <si>
    <t>DeVinney</t>
  </si>
  <si>
    <t>GBS45</t>
  </si>
  <si>
    <t>Shows</t>
  </si>
  <si>
    <t>Theresa</t>
  </si>
  <si>
    <t>Califano</t>
  </si>
  <si>
    <t>CW19</t>
  </si>
  <si>
    <t>Barry</t>
  </si>
  <si>
    <t>Bally</t>
  </si>
  <si>
    <t>GC04</t>
  </si>
  <si>
    <t>Cheryl</t>
  </si>
  <si>
    <t>Halal</t>
  </si>
  <si>
    <t>CA26</t>
  </si>
  <si>
    <t>Scary Rides</t>
  </si>
  <si>
    <t>DR</t>
  </si>
  <si>
    <t>Harry</t>
  </si>
  <si>
    <t>Swayne</t>
  </si>
  <si>
    <t>GC25</t>
  </si>
  <si>
    <t>Shing</t>
  </si>
  <si>
    <t>Chen</t>
  </si>
  <si>
    <t>GBC05</t>
  </si>
  <si>
    <t>Seth</t>
  </si>
  <si>
    <t>Rose</t>
  </si>
  <si>
    <t>CC76</t>
  </si>
  <si>
    <t>Bob</t>
  </si>
  <si>
    <t>Ambrose</t>
  </si>
  <si>
    <t>GW14</t>
  </si>
  <si>
    <t>DH</t>
  </si>
  <si>
    <t>Hume</t>
  </si>
  <si>
    <t>GBS59</t>
  </si>
  <si>
    <t>Robert</t>
  </si>
  <si>
    <t>Murray</t>
  </si>
  <si>
    <t>GBW47</t>
  </si>
  <si>
    <t>James</t>
  </si>
  <si>
    <t>Rich</t>
  </si>
  <si>
    <t>GBC11</t>
  </si>
  <si>
    <t>George</t>
  </si>
  <si>
    <t>Gorski</t>
  </si>
  <si>
    <t>CA18</t>
  </si>
  <si>
    <t>H</t>
  </si>
  <si>
    <t>Paul</t>
  </si>
  <si>
    <t>Hoffman</t>
  </si>
  <si>
    <t>GBS57</t>
  </si>
  <si>
    <t>Dean</t>
  </si>
  <si>
    <t>Kramer</t>
  </si>
  <si>
    <t>AC49</t>
  </si>
  <si>
    <t>Carol</t>
  </si>
  <si>
    <t>Hill</t>
  </si>
  <si>
    <t>GW18</t>
  </si>
  <si>
    <t>Julia</t>
  </si>
  <si>
    <t>Smith</t>
  </si>
  <si>
    <t>GBA19</t>
  </si>
  <si>
    <t>Jacqueline</t>
  </si>
  <si>
    <t>Banks</t>
  </si>
  <si>
    <t>AS03</t>
  </si>
  <si>
    <t>Jeffrey</t>
  </si>
  <si>
    <t>Strong</t>
  </si>
  <si>
    <t>GW04</t>
  </si>
  <si>
    <t>Jeri Lynn</t>
  </si>
  <si>
    <t>MacFall</t>
  </si>
  <si>
    <t>AW07</t>
  </si>
  <si>
    <t>Sung</t>
  </si>
  <si>
    <t>Kim</t>
  </si>
  <si>
    <t>GA49</t>
  </si>
  <si>
    <t>Theodore</t>
  </si>
  <si>
    <t>Ness</t>
  </si>
  <si>
    <t>CA80</t>
  </si>
  <si>
    <t>Brad</t>
  </si>
  <si>
    <t>Hinkelman</t>
  </si>
  <si>
    <t>GW15</t>
  </si>
  <si>
    <t>Cuffaro</t>
  </si>
  <si>
    <t>GBC08</t>
  </si>
  <si>
    <t>Donald</t>
  </si>
  <si>
    <t>Reese</t>
  </si>
  <si>
    <t>CS15</t>
  </si>
  <si>
    <t>Joanne</t>
  </si>
  <si>
    <t>Parker</t>
  </si>
  <si>
    <t>AW09</t>
  </si>
  <si>
    <t>Susan</t>
  </si>
  <si>
    <t>Drake</t>
  </si>
  <si>
    <t>GBA34</t>
  </si>
  <si>
    <t>GBC29</t>
  </si>
  <si>
    <t>Laura</t>
  </si>
  <si>
    <t>Reagan</t>
  </si>
  <si>
    <t>GBW77</t>
  </si>
  <si>
    <t>Brian</t>
  </si>
  <si>
    <t>GS40</t>
  </si>
  <si>
    <t>Mary</t>
  </si>
  <si>
    <t>Barber</t>
  </si>
  <si>
    <t>GW32</t>
  </si>
  <si>
    <t>Peter</t>
  </si>
  <si>
    <t>Allen</t>
  </si>
  <si>
    <t>AW24</t>
  </si>
  <si>
    <t>Altman</t>
  </si>
  <si>
    <t>GC12</t>
  </si>
  <si>
    <t>Fred</t>
  </si>
  <si>
    <t>Mallory</t>
  </si>
  <si>
    <t>CA06</t>
  </si>
  <si>
    <t>Molly</t>
  </si>
  <si>
    <t>Steadman</t>
  </si>
  <si>
    <t>GBC65</t>
  </si>
  <si>
    <t>Greg</t>
  </si>
  <si>
    <t>Connors</t>
  </si>
  <si>
    <t>GBC49</t>
  </si>
  <si>
    <t>Kathy</t>
  </si>
  <si>
    <t>Mayron</t>
  </si>
  <si>
    <t>GBA29</t>
  </si>
  <si>
    <t>Bill</t>
  </si>
  <si>
    <t>Simpson</t>
  </si>
  <si>
    <t>GS07</t>
  </si>
  <si>
    <t>Michael</t>
  </si>
  <si>
    <t>Richardson</t>
  </si>
  <si>
    <t>GBA28</t>
  </si>
  <si>
    <t>Melanie</t>
  </si>
  <si>
    <t>Bowers</t>
  </si>
  <si>
    <t>AA35</t>
  </si>
  <si>
    <t>Kyle</t>
  </si>
  <si>
    <t>Earnhart</t>
  </si>
  <si>
    <t>GBS16</t>
  </si>
  <si>
    <t>Lance</t>
  </si>
  <si>
    <t>Davies</t>
  </si>
  <si>
    <t>GBC64</t>
  </si>
  <si>
    <t>Anne</t>
  </si>
  <si>
    <t>Davidson</t>
  </si>
  <si>
    <t>CC23</t>
  </si>
  <si>
    <t>Doug</t>
  </si>
  <si>
    <t>Briscoll</t>
  </si>
  <si>
    <t>CA40</t>
  </si>
  <si>
    <t>Feldsott</t>
  </si>
  <si>
    <t>GW37</t>
  </si>
  <si>
    <t>Steve</t>
  </si>
  <si>
    <t>Singer</t>
  </si>
  <si>
    <t>AS29</t>
  </si>
  <si>
    <t>Tucker</t>
  </si>
  <si>
    <t>GBA14</t>
  </si>
  <si>
    <t>Paterson</t>
  </si>
  <si>
    <t>GC20</t>
  </si>
  <si>
    <t>Brooks</t>
  </si>
  <si>
    <t>Hillen</t>
  </si>
  <si>
    <t>GBA21</t>
  </si>
  <si>
    <t>Dominick</t>
  </si>
  <si>
    <t>Mazza</t>
  </si>
  <si>
    <t>GBC09</t>
  </si>
  <si>
    <t>Jennifer</t>
  </si>
  <si>
    <t>Snyder</t>
  </si>
  <si>
    <t>CW30</t>
  </si>
  <si>
    <t>Joshua</t>
  </si>
  <si>
    <t>Maccaluso</t>
  </si>
  <si>
    <t>AW69</t>
  </si>
  <si>
    <t>Wheeler</t>
  </si>
  <si>
    <t>GBW05</t>
  </si>
  <si>
    <t>Todd</t>
  </si>
  <si>
    <t>Masters</t>
  </si>
  <si>
    <t>GBS69</t>
  </si>
  <si>
    <t>Karina</t>
  </si>
  <si>
    <t>GW30</t>
  </si>
  <si>
    <t>Edward</t>
  </si>
  <si>
    <t>Trelly</t>
  </si>
  <si>
    <t>AC27</t>
  </si>
  <si>
    <t>Christina</t>
  </si>
  <si>
    <t>Lillie</t>
  </si>
  <si>
    <t>GBA24</t>
  </si>
  <si>
    <t>Lewis</t>
  </si>
  <si>
    <t>AW58</t>
  </si>
  <si>
    <t>Jerry</t>
  </si>
  <si>
    <t>McDonald</t>
  </si>
  <si>
    <t>GA08</t>
  </si>
  <si>
    <t>Lynne</t>
  </si>
  <si>
    <t>Simmons</t>
  </si>
  <si>
    <t>AC17</t>
  </si>
  <si>
    <t>Lindsey</t>
  </si>
  <si>
    <t>Winger</t>
  </si>
  <si>
    <t>AA25</t>
  </si>
  <si>
    <t>Reed</t>
  </si>
  <si>
    <t>CW03</t>
  </si>
  <si>
    <t>Paula</t>
  </si>
  <si>
    <t>Robinson</t>
  </si>
  <si>
    <t>GA23</t>
  </si>
  <si>
    <t>William</t>
  </si>
  <si>
    <t>GBW66</t>
  </si>
  <si>
    <t>Shirley</t>
  </si>
  <si>
    <t>Dandrow</t>
  </si>
  <si>
    <t>CC45</t>
  </si>
  <si>
    <t>GS54</t>
  </si>
  <si>
    <t>Maria</t>
  </si>
  <si>
    <t>Switzer</t>
  </si>
  <si>
    <t>GC26</t>
  </si>
  <si>
    <t>John</t>
  </si>
  <si>
    <t>Jacobs</t>
  </si>
  <si>
    <t>GA27</t>
  </si>
  <si>
    <t>Bradley</t>
  </si>
  <si>
    <t>Howard</t>
  </si>
  <si>
    <t>GBW12</t>
  </si>
  <si>
    <t>Frieda</t>
  </si>
  <si>
    <t>AA02</t>
  </si>
  <si>
    <t>Holly</t>
  </si>
  <si>
    <t>Taylor</t>
  </si>
  <si>
    <t>GC07</t>
  </si>
  <si>
    <t>Tim</t>
  </si>
  <si>
    <t>Barthoff</t>
  </si>
  <si>
    <t>GW47</t>
  </si>
  <si>
    <t>Esther</t>
  </si>
  <si>
    <t>Williams</t>
  </si>
  <si>
    <t>AW39</t>
  </si>
  <si>
    <t>Miller</t>
  </si>
  <si>
    <t>CS79</t>
  </si>
  <si>
    <t>Marianne</t>
  </si>
  <si>
    <t>Calvin</t>
  </si>
  <si>
    <t>AS23</t>
  </si>
  <si>
    <t>Sue</t>
  </si>
  <si>
    <t>Petty</t>
  </si>
  <si>
    <t>GW11</t>
  </si>
  <si>
    <t>Grace</t>
  </si>
  <si>
    <t>Sloan</t>
  </si>
  <si>
    <t>AS12</t>
  </si>
  <si>
    <t>Richard</t>
  </si>
  <si>
    <t>Gibbs</t>
  </si>
  <si>
    <t>GC24</t>
  </si>
  <si>
    <t>Lorrie</t>
  </si>
  <si>
    <t>Sullivan</t>
  </si>
  <si>
    <t>AW04</t>
  </si>
  <si>
    <t>Ted</t>
  </si>
  <si>
    <t>Hayes</t>
  </si>
  <si>
    <t>GBA33</t>
  </si>
  <si>
    <t>Helen</t>
  </si>
  <si>
    <t>Stewart</t>
  </si>
  <si>
    <t>GA57</t>
  </si>
  <si>
    <t>Katie</t>
  </si>
  <si>
    <t>CS32</t>
  </si>
  <si>
    <t>Jane</t>
  </si>
  <si>
    <t>Winters</t>
  </si>
  <si>
    <t>GBA23</t>
  </si>
  <si>
    <t>Martin</t>
  </si>
  <si>
    <t>GC02</t>
  </si>
  <si>
    <t>Geoff</t>
  </si>
  <si>
    <t>Brown</t>
  </si>
  <si>
    <t>GBA48</t>
  </si>
  <si>
    <t>Alice</t>
  </si>
  <si>
    <t>Owens</t>
  </si>
  <si>
    <t>AW48</t>
  </si>
  <si>
    <t>Thomas</t>
  </si>
  <si>
    <t>AC53</t>
  </si>
  <si>
    <t>Sam</t>
  </si>
  <si>
    <t>Whitney</t>
  </si>
  <si>
    <t>GS09</t>
  </si>
  <si>
    <t>Erin</t>
  </si>
  <si>
    <t>AA70</t>
  </si>
  <si>
    <t>Amy</t>
  </si>
  <si>
    <t>Tooley</t>
  </si>
  <si>
    <t>AW59</t>
  </si>
  <si>
    <t>NAME</t>
  </si>
  <si>
    <t>LAST NAME</t>
  </si>
  <si>
    <t>FIRST NAME</t>
  </si>
  <si>
    <t>INITIAL/LAST NAME</t>
  </si>
  <si>
    <t>FULL DATE</t>
  </si>
  <si>
    <t>MONTH</t>
  </si>
  <si>
    <t>YEAR</t>
  </si>
  <si>
    <t>PRICE</t>
  </si>
  <si>
    <t>TEXT</t>
  </si>
  <si>
    <t>Chris Turner</t>
  </si>
  <si>
    <t>James Brown</t>
  </si>
  <si>
    <t>Barry Smith</t>
  </si>
  <si>
    <t>Sandy Greenbush</t>
  </si>
  <si>
    <t>Henry Adams</t>
  </si>
  <si>
    <t>Toni White</t>
  </si>
  <si>
    <t>Alec Washer</t>
  </si>
  <si>
    <t>Patty Minter</t>
  </si>
  <si>
    <t>MAY</t>
  </si>
  <si>
    <t>TOMS TRAVEL AGENCY</t>
  </si>
  <si>
    <t>DISCOUNT RATE</t>
  </si>
  <si>
    <t>FOR 1999</t>
  </si>
  <si>
    <t>SSN</t>
  </si>
  <si>
    <t>PHONE #</t>
  </si>
  <si>
    <t>#OF PEOPLE</t>
  </si>
  <si>
    <t>COST/PERSON</t>
  </si>
  <si>
    <t>TOTAL COST</t>
  </si>
  <si>
    <t xml:space="preserve">DISCOUNT </t>
  </si>
  <si>
    <t>FINAL</t>
  </si>
  <si>
    <t>John Miller</t>
  </si>
  <si>
    <t>Betty Ford</t>
  </si>
  <si>
    <t>Tammy Sullivan</t>
  </si>
  <si>
    <t>Patti Stephan</t>
  </si>
  <si>
    <t>Jamie Jones</t>
  </si>
  <si>
    <t>Harry Smitrh</t>
  </si>
  <si>
    <t>ABC Company</t>
  </si>
  <si>
    <t>CEF Plastics</t>
  </si>
  <si>
    <t>Trevor travel</t>
  </si>
  <si>
    <t>Sames Donut Shop</t>
  </si>
  <si>
    <t>Peters Platers</t>
  </si>
  <si>
    <t>BOOKS FOR 2013</t>
  </si>
  <si>
    <t>BOOKS FOR 2014</t>
  </si>
  <si>
    <t>BOOKS FOR 2015</t>
  </si>
  <si>
    <t>Mrs. Jones 5th Grade Class</t>
  </si>
  <si>
    <t>2007-2008</t>
  </si>
  <si>
    <t>Test1</t>
  </si>
  <si>
    <t>Test2</t>
  </si>
  <si>
    <t>Test3</t>
  </si>
  <si>
    <t>Test4</t>
  </si>
  <si>
    <t>JONES</t>
  </si>
  <si>
    <t>SMITH</t>
  </si>
  <si>
    <t>ADAMS</t>
  </si>
  <si>
    <t>BROWN</t>
  </si>
  <si>
    <t>BLACK</t>
  </si>
  <si>
    <t>STEPHAN</t>
  </si>
  <si>
    <t>BINGA</t>
  </si>
  <si>
    <t>Home Room</t>
  </si>
  <si>
    <t>Berry</t>
  </si>
  <si>
    <t>Employee Application</t>
  </si>
  <si>
    <t>Departments</t>
  </si>
  <si>
    <t>Sales</t>
  </si>
  <si>
    <t>Name:</t>
  </si>
  <si>
    <t>Fin</t>
  </si>
  <si>
    <t>Address:</t>
  </si>
  <si>
    <t>Edu</t>
  </si>
  <si>
    <t>City:</t>
  </si>
  <si>
    <t>Comm</t>
  </si>
  <si>
    <t>State:</t>
  </si>
  <si>
    <t>Acct</t>
  </si>
  <si>
    <t>Zip:</t>
  </si>
  <si>
    <t>e-mail:</t>
  </si>
  <si>
    <t>Phone Number:</t>
  </si>
  <si>
    <t>Age:</t>
  </si>
  <si>
    <t>Desired Dept:</t>
  </si>
  <si>
    <t>Application #:</t>
  </si>
  <si>
    <t>ABC COMPANY</t>
  </si>
  <si>
    <t>JOURNAL NUMBER</t>
  </si>
  <si>
    <t>EFFECTIVE DATE</t>
  </si>
  <si>
    <t>ACCOUNT</t>
  </si>
  <si>
    <t>COST CENTER</t>
  </si>
  <si>
    <t>AMOUNT</t>
  </si>
  <si>
    <t>AB123</t>
  </si>
  <si>
    <t>AB124</t>
  </si>
  <si>
    <t>AB125</t>
  </si>
  <si>
    <t>AB126</t>
  </si>
  <si>
    <t>AB127</t>
  </si>
  <si>
    <t>AB128</t>
  </si>
  <si>
    <t>AB129</t>
  </si>
  <si>
    <t>CTC Waterpark</t>
  </si>
  <si>
    <t>Quarterly Sales Report</t>
  </si>
  <si>
    <t>Location</t>
  </si>
  <si>
    <t>Qtr 1</t>
  </si>
  <si>
    <t>Qtr 2</t>
  </si>
  <si>
    <t>Qtr 3</t>
  </si>
  <si>
    <t>Qtr 4</t>
  </si>
  <si>
    <t>Total</t>
  </si>
  <si>
    <t>llinois</t>
  </si>
  <si>
    <t>Indiana</t>
  </si>
  <si>
    <t>Michigan</t>
  </si>
  <si>
    <t>Ohio</t>
  </si>
  <si>
    <t>Quarter Total</t>
  </si>
  <si>
    <t>Florida</t>
  </si>
  <si>
    <t>Mississippi</t>
  </si>
  <si>
    <t>Texas</t>
  </si>
  <si>
    <t>Kentucky</t>
  </si>
  <si>
    <t>North Carolina</t>
  </si>
  <si>
    <t>South Carolina</t>
  </si>
  <si>
    <t>Georgia</t>
  </si>
  <si>
    <t>Maine</t>
  </si>
  <si>
    <t>Washington</t>
  </si>
  <si>
    <t>california</t>
  </si>
  <si>
    <t>Oregon</t>
  </si>
  <si>
    <t>Alabama</t>
  </si>
  <si>
    <t>QTR1 Total</t>
  </si>
  <si>
    <t>QTR1 Average</t>
  </si>
  <si>
    <t>BONUS 1</t>
  </si>
  <si>
    <t>BONUS 2</t>
  </si>
  <si>
    <t>BONUS 3</t>
  </si>
  <si>
    <t>BONUS 4</t>
  </si>
  <si>
    <t>BONUS 5</t>
  </si>
  <si>
    <t>BONUS 6</t>
  </si>
  <si>
    <t>FIN</t>
  </si>
  <si>
    <t>Ruth</t>
  </si>
  <si>
    <t>ENG</t>
  </si>
  <si>
    <t>Jan</t>
  </si>
  <si>
    <t>MED</t>
  </si>
  <si>
    <t>Joan</t>
  </si>
  <si>
    <t>Lisa</t>
  </si>
  <si>
    <t>Ken</t>
  </si>
  <si>
    <t>Angie</t>
  </si>
  <si>
    <t>Jen</t>
  </si>
  <si>
    <t xml:space="preserve">Bob </t>
  </si>
  <si>
    <t>Jacob</t>
  </si>
  <si>
    <t>Laurie</t>
  </si>
  <si>
    <t>Total Sales For Financial:</t>
  </si>
  <si>
    <t>Total Sales that are over $4,000:</t>
  </si>
  <si>
    <t>Total # of People in Financial Dept:</t>
  </si>
  <si>
    <t>Total # of People:</t>
  </si>
  <si>
    <t>Total # of people who got bonus 3:</t>
  </si>
  <si>
    <t>ORDER</t>
  </si>
  <si>
    <t>Include or</t>
  </si>
  <si>
    <t>PRODUCT DETAIL</t>
  </si>
  <si>
    <t>Exclude</t>
  </si>
  <si>
    <t>Tons</t>
  </si>
  <si>
    <t>Plates-Heavyt plates</t>
  </si>
  <si>
    <t>Include</t>
  </si>
  <si>
    <t>Plates-Aloy</t>
  </si>
  <si>
    <t>Plates-Heat treat</t>
  </si>
  <si>
    <t>Plates=Aloy</t>
  </si>
  <si>
    <t>Plates-floor plate</t>
  </si>
  <si>
    <t>Plates-As rolled</t>
  </si>
  <si>
    <t>TOTAL TONS if "Include"</t>
  </si>
  <si>
    <t>TOTAL TONS if month is 201101</t>
  </si>
  <si>
    <t>TOTAL TONS if month is 201101 and INCLUDE</t>
  </si>
  <si>
    <t>AVERAGE TONS</t>
  </si>
  <si>
    <t>AVERAGE TONS if "Include"</t>
  </si>
  <si>
    <t>AVERAGE TONS if month is 201101</t>
  </si>
  <si>
    <t>AVERAGE TONS if month is 201101 and INCLUDE</t>
  </si>
  <si>
    <t>Total # of People in Financial Dept and Sales &gt;5000:</t>
  </si>
  <si>
    <t>Training Manual Order Form</t>
  </si>
  <si>
    <t>Book ID</t>
  </si>
  <si>
    <t>Name</t>
  </si>
  <si>
    <t>Cost</t>
  </si>
  <si>
    <t>123-45</t>
  </si>
  <si>
    <t>Word - Level 1</t>
  </si>
  <si>
    <t>123-46</t>
  </si>
  <si>
    <t>Word - Level 2</t>
  </si>
  <si>
    <t>123-47</t>
  </si>
  <si>
    <t>Word - Level 3</t>
  </si>
  <si>
    <t>123-48</t>
  </si>
  <si>
    <t>Excel - Level 1</t>
  </si>
  <si>
    <t>123-49</t>
  </si>
  <si>
    <t>Excel - Level 2</t>
  </si>
  <si>
    <t>123-50</t>
  </si>
  <si>
    <t>Excel - Level 3</t>
  </si>
  <si>
    <t>123-51</t>
  </si>
  <si>
    <t>Access - Level 1</t>
  </si>
  <si>
    <t>123-52</t>
  </si>
  <si>
    <t>Access - Level 2</t>
  </si>
  <si>
    <t>123-53</t>
  </si>
  <si>
    <t>Access - Level 3</t>
  </si>
  <si>
    <t>123-54</t>
  </si>
  <si>
    <t>Outlook - Level 1</t>
  </si>
  <si>
    <t>123-55</t>
  </si>
  <si>
    <t>Outlook - Level 2</t>
  </si>
  <si>
    <t>123-56</t>
  </si>
  <si>
    <t>Outlook - Level 3</t>
  </si>
  <si>
    <t>123-57</t>
  </si>
  <si>
    <t>PowerPoint - Level 1</t>
  </si>
  <si>
    <t>123-58</t>
  </si>
  <si>
    <t>PowerPoint - Level 2</t>
  </si>
  <si>
    <t>123-59</t>
  </si>
  <si>
    <t>PowerPoint - Level 3</t>
  </si>
  <si>
    <t>A</t>
  </si>
  <si>
    <t>B</t>
  </si>
  <si>
    <t>C</t>
  </si>
  <si>
    <t>F</t>
  </si>
  <si>
    <t>SCORE</t>
  </si>
  <si>
    <t>GRADE</t>
  </si>
  <si>
    <t>Billy</t>
  </si>
  <si>
    <t>Julie</t>
  </si>
  <si>
    <t>Eddy</t>
  </si>
  <si>
    <t>Bertha</t>
  </si>
  <si>
    <t>JUNE</t>
  </si>
  <si>
    <t>JULY</t>
  </si>
  <si>
    <t>BONUS</t>
  </si>
  <si>
    <t>JOHN</t>
  </si>
  <si>
    <t>MARY</t>
  </si>
  <si>
    <t>SAM</t>
  </si>
  <si>
    <t>PETE</t>
  </si>
  <si>
    <t>CHRIS</t>
  </si>
  <si>
    <t>PATTI</t>
  </si>
  <si>
    <t>TAMI</t>
  </si>
  <si>
    <t># OF SALES</t>
  </si>
  <si>
    <t>CIRCA Company</t>
  </si>
  <si>
    <t>New Hire Forecast - Qtr 4</t>
  </si>
  <si>
    <t>Position</t>
  </si>
  <si>
    <t>Forecast</t>
  </si>
  <si>
    <t>Non-Exempt</t>
  </si>
  <si>
    <t>Exempt</t>
  </si>
  <si>
    <t>Total:</t>
  </si>
  <si>
    <t>Sales Contest: Southwest Region</t>
  </si>
  <si>
    <t>(All amounts are in thousands of dollars.)</t>
  </si>
  <si>
    <t>Comm Rate</t>
  </si>
  <si>
    <t>Quota</t>
  </si>
  <si>
    <t>April</t>
  </si>
  <si>
    <t>May</t>
  </si>
  <si>
    <t>June</t>
  </si>
  <si>
    <t>Comm.</t>
  </si>
  <si>
    <t>Bonus</t>
  </si>
  <si>
    <t>Sales Contest</t>
  </si>
  <si>
    <t>Long</t>
  </si>
  <si>
    <t>Olson</t>
  </si>
  <si>
    <t>Stark</t>
  </si>
  <si>
    <t>Unger</t>
  </si>
  <si>
    <t>Packer</t>
  </si>
  <si>
    <t>CEI's  Sales</t>
  </si>
  <si>
    <t>Feb</t>
  </si>
  <si>
    <t>Mar</t>
  </si>
  <si>
    <t>Apr</t>
  </si>
  <si>
    <t>Jun</t>
  </si>
  <si>
    <t>Jul</t>
  </si>
  <si>
    <t>Aug</t>
  </si>
  <si>
    <t>Sep</t>
  </si>
  <si>
    <t>Oct</t>
  </si>
  <si>
    <t>Nov</t>
  </si>
  <si>
    <t>Dec</t>
  </si>
  <si>
    <t>Classes</t>
  </si>
  <si>
    <t>Certifications</t>
  </si>
  <si>
    <t>Manuals</t>
  </si>
  <si>
    <t>Tests</t>
  </si>
  <si>
    <t>Rent Income</t>
  </si>
  <si>
    <t>Troubleshooting</t>
  </si>
  <si>
    <t>Desgn</t>
  </si>
  <si>
    <t>Click here for company web-site</t>
  </si>
  <si>
    <t>Click here to see our employees</t>
  </si>
  <si>
    <t>Click here to go to DIV A sheet</t>
  </si>
  <si>
    <t>Christine</t>
  </si>
  <si>
    <t>Kris</t>
  </si>
  <si>
    <t>Product</t>
  </si>
  <si>
    <t>Date</t>
  </si>
  <si>
    <t>Team</t>
  </si>
  <si>
    <t>Division</t>
  </si>
  <si>
    <t>State</t>
  </si>
  <si>
    <t>Units</t>
  </si>
  <si>
    <t>Unit Price</t>
  </si>
  <si>
    <t>ASH-1001</t>
  </si>
  <si>
    <t>United States</t>
  </si>
  <si>
    <t>WA</t>
  </si>
  <si>
    <t>ASH-1002</t>
  </si>
  <si>
    <t>OR</t>
  </si>
  <si>
    <t>ASH-1003</t>
  </si>
  <si>
    <t>Europe</t>
  </si>
  <si>
    <t>GER</t>
  </si>
  <si>
    <t>ASH-1004</t>
  </si>
  <si>
    <t>ASH-1005</t>
  </si>
  <si>
    <t>Asia</t>
  </si>
  <si>
    <t>CHIN</t>
  </si>
  <si>
    <t>ASH-1006</t>
  </si>
  <si>
    <t>MT</t>
  </si>
  <si>
    <t>ASH-1007</t>
  </si>
  <si>
    <t>GA</t>
  </si>
  <si>
    <t>ASH-1008</t>
  </si>
  <si>
    <t>CAMB</t>
  </si>
  <si>
    <t>ASH-1009</t>
  </si>
  <si>
    <t>POL</t>
  </si>
  <si>
    <t>ASH-1010</t>
  </si>
  <si>
    <t>ASH-1011</t>
  </si>
  <si>
    <t>MYAN</t>
  </si>
  <si>
    <t>ASH-1012</t>
  </si>
  <si>
    <t>THAI</t>
  </si>
  <si>
    <t>ASH-1013</t>
  </si>
  <si>
    <t>NB</t>
  </si>
  <si>
    <t>ASH-1014</t>
  </si>
  <si>
    <t>ASH-1015</t>
  </si>
  <si>
    <t>NET</t>
  </si>
  <si>
    <t>ASH-1016</t>
  </si>
  <si>
    <t>NY</t>
  </si>
  <si>
    <t>ASH-1017</t>
  </si>
  <si>
    <t>CA</t>
  </si>
  <si>
    <t>ASH-1018</t>
  </si>
  <si>
    <t>MONG</t>
  </si>
  <si>
    <t>ASH-1019</t>
  </si>
  <si>
    <t>ON</t>
  </si>
  <si>
    <t>ASH-1020</t>
  </si>
  <si>
    <t>South America</t>
  </si>
  <si>
    <t>VENE</t>
  </si>
  <si>
    <t>ASH-1021</t>
  </si>
  <si>
    <t>KAZA</t>
  </si>
  <si>
    <t>ASH-1022</t>
  </si>
  <si>
    <t>ASH-1023</t>
  </si>
  <si>
    <t>INDI</t>
  </si>
  <si>
    <t>ASH-1024</t>
  </si>
  <si>
    <t>MN</t>
  </si>
  <si>
    <t>ASH-1025</t>
  </si>
  <si>
    <t>ITA</t>
  </si>
  <si>
    <t>ASH-1026</t>
  </si>
  <si>
    <t>PERU</t>
  </si>
  <si>
    <t>ASH-1027</t>
  </si>
  <si>
    <t>SPA</t>
  </si>
  <si>
    <t>ASH-1028</t>
  </si>
  <si>
    <t>MA</t>
  </si>
  <si>
    <t>ASH-1029</t>
  </si>
  <si>
    <t>PARA</t>
  </si>
  <si>
    <t>ASH-1030</t>
  </si>
  <si>
    <t>ASH-1031</t>
  </si>
  <si>
    <t>ASH-1032</t>
  </si>
  <si>
    <t>SA</t>
  </si>
  <si>
    <t>ASH-1033</t>
  </si>
  <si>
    <t>NS</t>
  </si>
  <si>
    <t>ASH-1034</t>
  </si>
  <si>
    <t>URUG</t>
  </si>
  <si>
    <t>ASH-1035</t>
  </si>
  <si>
    <t>JAPA</t>
  </si>
  <si>
    <t>ASH-1036</t>
  </si>
  <si>
    <t>ASH-1037</t>
  </si>
  <si>
    <t>AK</t>
  </si>
  <si>
    <t>ASH-1038</t>
  </si>
  <si>
    <t>ASH-1039</t>
  </si>
  <si>
    <t>ASH-1040</t>
  </si>
  <si>
    <t>WV</t>
  </si>
  <si>
    <t>ASH-1041</t>
  </si>
  <si>
    <t>TX</t>
  </si>
  <si>
    <t>ASH-1042</t>
  </si>
  <si>
    <t>GRE</t>
  </si>
  <si>
    <t>ASH-1043</t>
  </si>
  <si>
    <t>ASH-1044</t>
  </si>
  <si>
    <t>QU</t>
  </si>
  <si>
    <t>ASH-1045</t>
  </si>
  <si>
    <t>DEN</t>
  </si>
  <si>
    <t>ASH-1046</t>
  </si>
  <si>
    <t>MO</t>
  </si>
  <si>
    <t>ASH-1047</t>
  </si>
  <si>
    <t>TN</t>
  </si>
  <si>
    <t>Juan's Hola Shop</t>
  </si>
  <si>
    <t>Japanese Sushi</t>
  </si>
  <si>
    <t>Incident ID</t>
  </si>
  <si>
    <t>Date Raised</t>
  </si>
  <si>
    <t>Raised By</t>
  </si>
  <si>
    <t>Description</t>
  </si>
  <si>
    <t>Priority</t>
  </si>
  <si>
    <t>Barack Obama</t>
  </si>
  <si>
    <t>Air conditioning not working</t>
  </si>
  <si>
    <t>Low</t>
  </si>
  <si>
    <t>Britney Spears</t>
  </si>
  <si>
    <t>No hot water in staff kitchen</t>
  </si>
  <si>
    <t>Medium</t>
  </si>
  <si>
    <t>Angelina Jolie</t>
  </si>
  <si>
    <t>Broken lock on main door</t>
  </si>
  <si>
    <t>Critical</t>
  </si>
  <si>
    <t>Kofi Anan</t>
  </si>
  <si>
    <t>Freezer has stopped working</t>
  </si>
  <si>
    <t>Oprah Winfrey</t>
  </si>
  <si>
    <t>Internet down</t>
  </si>
  <si>
    <t>High</t>
  </si>
  <si>
    <t>Bill Clinton</t>
  </si>
  <si>
    <t>TV in canteen doesn't pick up sky sports</t>
  </si>
  <si>
    <t>Marylyn Monroe</t>
  </si>
  <si>
    <t>Computer not working</t>
  </si>
  <si>
    <t>Urgent</t>
  </si>
  <si>
    <t>JK Rowling</t>
  </si>
  <si>
    <t>Need help with Excel</t>
  </si>
  <si>
    <t>Paris Hilton</t>
  </si>
  <si>
    <t>Cat stranded up a tree in the car park</t>
  </si>
  <si>
    <t>Warren E Buffett</t>
  </si>
  <si>
    <t>Broken window on ground floor</t>
  </si>
  <si>
    <t>Tom Cruise</t>
  </si>
  <si>
    <t>Water cooler on floor three empty</t>
  </si>
  <si>
    <t>David Cameron</t>
  </si>
  <si>
    <t>Laser #221 out of toner</t>
  </si>
  <si>
    <t>Jeremy Corbyn</t>
  </si>
  <si>
    <t>None of my USB ports work</t>
  </si>
  <si>
    <t>Angela Merkel</t>
  </si>
  <si>
    <t>Roof leaking into my office</t>
  </si>
  <si>
    <t>Bob Marley</t>
  </si>
  <si>
    <t>Burst water main is flooding the basement</t>
  </si>
  <si>
    <t>Ozzy Osbourne</t>
  </si>
  <si>
    <t>My telephone doesn't work</t>
  </si>
  <si>
    <t>Brad Pitt</t>
  </si>
  <si>
    <t>We've run out of paperclips</t>
  </si>
  <si>
    <t>Jack Nicholson</t>
  </si>
  <si>
    <t>Fan making a funny noise</t>
  </si>
  <si>
    <t>James Dean</t>
  </si>
  <si>
    <t>Need help with a PowerPoint chart</t>
  </si>
  <si>
    <t>Johnny Depp</t>
  </si>
  <si>
    <t>Our web site is down</t>
  </si>
  <si>
    <t>Michal Caine</t>
  </si>
  <si>
    <t>Color laser #445 out of paper</t>
  </si>
  <si>
    <t>Betty Grable</t>
  </si>
  <si>
    <t>Vending machine on ground floor out of order</t>
  </si>
  <si>
    <t>Julia Roberts</t>
  </si>
  <si>
    <t>My laptop won't start up</t>
  </si>
  <si>
    <t>Charles Dickens</t>
  </si>
  <si>
    <t>My computer has no sound</t>
  </si>
  <si>
    <t>Roald Dahl</t>
  </si>
  <si>
    <t>Staff minibus has flat battery</t>
  </si>
  <si>
    <t>Ian Fleming</t>
  </si>
  <si>
    <t>Heating oil is low in the warehouse</t>
  </si>
  <si>
    <t>Gordon Ramsay</t>
  </si>
  <si>
    <t>Radiator in my office needs bleeding</t>
  </si>
  <si>
    <t>Delia Smith</t>
  </si>
  <si>
    <t>My webcam doesn't work</t>
  </si>
  <si>
    <t>Jamie Oliver</t>
  </si>
  <si>
    <t>My computer keeps crashing</t>
  </si>
  <si>
    <t>George Osborne</t>
  </si>
  <si>
    <t>I can't connect to the database</t>
  </si>
  <si>
    <t>Total Gross Pay</t>
  </si>
  <si>
    <t>HOURS WORKED</t>
  </si>
  <si>
    <t>Monday</t>
  </si>
  <si>
    <t>Tuesday</t>
  </si>
  <si>
    <t>Wednesday</t>
  </si>
  <si>
    <t>Thursday</t>
  </si>
  <si>
    <t>Friday</t>
  </si>
  <si>
    <t>Saturday</t>
  </si>
  <si>
    <t>Sunday</t>
  </si>
  <si>
    <t>BILL</t>
  </si>
  <si>
    <t>BOB</t>
  </si>
  <si>
    <t>TERI</t>
  </si>
  <si>
    <t>PATTY</t>
  </si>
  <si>
    <t xml:space="preserve"> </t>
  </si>
  <si>
    <t>DIV B</t>
  </si>
  <si>
    <t>DIV C</t>
  </si>
  <si>
    <t>QTR1</t>
  </si>
  <si>
    <t>QTR2</t>
  </si>
  <si>
    <t>QTR3</t>
  </si>
  <si>
    <t>QTR4</t>
  </si>
  <si>
    <t>COUNTRY</t>
  </si>
  <si>
    <t>ABBR</t>
  </si>
  <si>
    <t>PREFIX</t>
  </si>
  <si>
    <t>What is the dial code?</t>
  </si>
  <si>
    <t>China</t>
  </si>
  <si>
    <t>CN</t>
  </si>
  <si>
    <t>+86</t>
  </si>
  <si>
    <t>BRAZIL</t>
  </si>
  <si>
    <t>India</t>
  </si>
  <si>
    <t>IN</t>
  </si>
  <si>
    <t>+91</t>
  </si>
  <si>
    <t>US</t>
  </si>
  <si>
    <t>+1</t>
  </si>
  <si>
    <t>Indonesia</t>
  </si>
  <si>
    <t>ID</t>
  </si>
  <si>
    <t>+62</t>
  </si>
  <si>
    <t>Brazil</t>
  </si>
  <si>
    <t>BR</t>
  </si>
  <si>
    <t>+55</t>
  </si>
  <si>
    <t>Pakistan</t>
  </si>
  <si>
    <t>PK</t>
  </si>
  <si>
    <t>+92</t>
  </si>
  <si>
    <t>Nigeria</t>
  </si>
  <si>
    <t>NG</t>
  </si>
  <si>
    <t>+234</t>
  </si>
  <si>
    <t>Bangladesh</t>
  </si>
  <si>
    <t>BD</t>
  </si>
  <si>
    <t>+880</t>
  </si>
  <si>
    <t>Russia</t>
  </si>
  <si>
    <t>RU</t>
  </si>
  <si>
    <t>+7</t>
  </si>
  <si>
    <t>Mexico</t>
  </si>
  <si>
    <t>MX</t>
  </si>
  <si>
    <t>+52</t>
  </si>
  <si>
    <t>EMP ID</t>
  </si>
  <si>
    <t>DEPARTMENT</t>
  </si>
  <si>
    <t>EM ID</t>
  </si>
  <si>
    <t>marketing</t>
  </si>
  <si>
    <t>Patti Boyer</t>
  </si>
  <si>
    <t>Jon Watson</t>
  </si>
  <si>
    <t>Finance</t>
  </si>
  <si>
    <t>SamLaker</t>
  </si>
  <si>
    <t>Accounting</t>
  </si>
  <si>
    <t>Pete Smith</t>
  </si>
  <si>
    <t>Payroll</t>
  </si>
  <si>
    <t>Ed Brown</t>
  </si>
  <si>
    <t>HR</t>
  </si>
  <si>
    <t>Mike Riley</t>
  </si>
  <si>
    <t>Medical</t>
  </si>
  <si>
    <t>Tom Stephan</t>
  </si>
  <si>
    <t>Executive</t>
  </si>
  <si>
    <t>Bill Breeze</t>
  </si>
  <si>
    <t>Ann Summer</t>
  </si>
  <si>
    <t>Subinventory</t>
  </si>
  <si>
    <t>ICC Name</t>
  </si>
  <si>
    <t>Item Description</t>
  </si>
  <si>
    <t>Min-Max Planned</t>
  </si>
  <si>
    <t>Criticality</t>
  </si>
  <si>
    <t>On-Hand Qty</t>
  </si>
  <si>
    <t>UOM</t>
  </si>
  <si>
    <t>CSMWPCW01</t>
  </si>
  <si>
    <t>PUMP PARTS &amp; ACCESSORIES</t>
  </si>
  <si>
    <t>PUMP, NOS, 52" &amp;STM, PUMP, 52", STM, WORTHINGTON 1.5LLR-7</t>
  </si>
  <si>
    <t>Y</t>
  </si>
  <si>
    <t>PL</t>
  </si>
  <si>
    <t>EA</t>
  </si>
  <si>
    <t>SHUNT WOUND MOTOR DC</t>
  </si>
  <si>
    <t>MOTORS, NOS, 15 HP HP, 500 V, 1750/2300 RPM, CD328AT, SHUNT, 23 AMPS,CONT.DUTY,SHUNT WOUND,INS.CLASS, MOTOR, ELECTRIC, SHUNT WOUND, 15 HP, C</t>
  </si>
  <si>
    <t>N</t>
  </si>
  <si>
    <t>PROCESS ROLL</t>
  </si>
  <si>
    <t>ROLL DRAWING|DAVY SHAPEMETER &amp; ROTORS|MWS|MIDWEST STEEL|DRAWING NUMBER|A521-3477</t>
  </si>
  <si>
    <t>BEARING DRAWING</t>
  </si>
  <si>
    <t>BEARING, NOS, ASSEMBLY, ARBOR THRUST, ARBOR THRUST DAVY MCKEE MWS DWG. B541-0458</t>
  </si>
  <si>
    <t>PM</t>
  </si>
  <si>
    <t>BRAKES&amp;ACCESSORIES DRAWING</t>
  </si>
  <si>
    <t>GENERAL FABRICATION, NOS, ROTOR, VIDIMON CHROME PLATED DAVY MCKEE MWS DWG# B541-0458</t>
  </si>
  <si>
    <t>ELECT CTRL PANEL FOR GEN</t>
  </si>
  <si>
    <t>ELECT CTRL PANEL FOR GEN|CLASS 1,TYPE B,NEMA TYPE 1 (17)SECTION,(6) PRTS|WIDTH|LENGTH</t>
  </si>
  <si>
    <t>COMPOUND WOUND MOTOR DC</t>
  </si>
  <si>
    <t>MOTORS, DC &gt; 200 HP, 1500 HP, 600 V, 350 RPM, 1001 AMP, HCC, DC, OPEN, STA, DCH1500W350WSTVBAFHCC:OPEN002</t>
  </si>
  <si>
    <t>ARMATURE</t>
  </si>
  <si>
    <t>ARMATURE, NOS, FOR 1000 HP,HCC MOTOR (MMC # 40026-329), ARMATURE, FOR 1000 HP ENTRY TENSION BRIDLE MOTOR AT #2TTM. ALLIS CHALM</t>
  </si>
  <si>
    <t>PN</t>
  </si>
  <si>
    <t>ARMATURE, NOS, 3000 HP, ARMATURE, 3000 HP WESTINGHOUSE 77P032 (3000HP)</t>
  </si>
  <si>
    <t>AXLE DRAWING</t>
  </si>
  <si>
    <t>GENERAL FABRICATION, NOS, ASSEMBLY, COMPLETE REEL MWS DWG A561-0007</t>
  </si>
  <si>
    <t>ARMATURE, NOS, COIL SET, 400 HP, 500VDC, 650/1350 RPM,, ARMATURE, COIL SET, 400 HP, 500VDC, 650/1350 RPM, 650 AMPS, I.D. FOR M</t>
  </si>
  <si>
    <t>PANEL FILTERS</t>
  </si>
  <si>
    <t>FILTER, PANEL, POLYPROPYLENE, 51 IN-W, 47.125 IN-L, 15.9375 IN-T, MEMBRANE PLATE</t>
  </si>
  <si>
    <t>EX</t>
  </si>
  <si>
    <t>SPRAY HEADER DRAWING</t>
  </si>
  <si>
    <t>HEADER, SPRAY, SELECTOSPRAY SYSTEM, COMPLETE WITH 2 HEADERS</t>
  </si>
  <si>
    <t>GEAR BOX DRAWING</t>
  </si>
  <si>
    <t>GEAR BOX DRAWING|NUTTALL D18 D402048, GACT TOP SPM DRIVE GEARBOX, NUTTALL D18, SERVICE H.P. 250, RATIO 17.689:1, SERVICE FACTOR 1.77, OUTPUT RPM 52.85|34D|A-104910|DRAWING NUMBER|B571-3639|FIGURE 2</t>
  </si>
  <si>
    <t>REEL DRAWING</t>
  </si>
  <si>
    <t>REEL, NOS, COMPLETE ASSEMBLY, REEL, COMPLETE ASSEMBLY MWS DWG C561-0340</t>
  </si>
  <si>
    <t>REEL, NOS, 16"ASSEMBLY, REEL, 16"ASSEMBLY MWS DWG A541-0035 AETNA DWG E-7875</t>
  </si>
  <si>
    <t>ROLLER BEARING</t>
  </si>
  <si>
    <t>BEARING, ROLLER, TAPERED, BORE ROUND, 22.5 INID, 32 INOD, 23.375 IN-W, RADIAL AND AXIAL, FOUR ROW, SEALED, TAPER ROLLER</t>
  </si>
  <si>
    <t>PIPE/TUBE DRAWING</t>
  </si>
  <si>
    <t>GENERAL FABRICATION, NOS, TUBE,FURNACE RADIANT,MWS DWG# 531-1102A MK-A, ALLOY ENGINEERING C/5369</t>
  </si>
  <si>
    <t>CHAIN CONVEYORS</t>
  </si>
  <si>
    <t>CHAIN, MACHINE, CONVEYOR ASSEMBLY, MWS DWG A521-0004</t>
  </si>
  <si>
    <t>ROLL DRAWING|BODY, IRON|MWS|MIDWEST STEEL|DRAWING NUMBER|511-0853|BA|WEAN UNITED DWG PR-1315</t>
  </si>
  <si>
    <t>FLANGE, NOS, FLANGE, WEAR PLATE,CAST ALUMINUM BRONZ MWS DWG A521-0089 MK-U MESTA DW</t>
  </si>
  <si>
    <t>CLAMP DRAWING</t>
  </si>
  <si>
    <t>CLAMP DRAWING|52" STAND 5 ENTRY HOLDDOWN GUIDE BOX|MIDWEST CENTER CECTION 5 STAND|DRAWING NUMBER|A521-0184</t>
  </si>
  <si>
    <t>FRAME DRAWING</t>
  </si>
  <si>
    <t>FRAME DRAWING|UPCOILER TOP CARRIAGE SIDE GUIDE ASSEMBLY|34D|USS MIDWEST|DRAWING NUMBER|511-2987</t>
  </si>
  <si>
    <t>REEL, NOS, REEL, CLEANER PAYOFF, REAR ASSEMBLY, PE TECH. DWG PE-8462.</t>
  </si>
  <si>
    <t>FLANGE, NOS, FLANGE, WEAR PLATE, SAE #68 BRONZE MWS DWG A521-2651 MK-B, UNITED ENG</t>
  </si>
  <si>
    <t>GEAR UNITS</t>
  </si>
  <si>
    <t>GEAR BOXES, GEAR BOX, HELICAL GEAR TYPE, BLAW KNOX, 4140 FORGED STEEL, #72 GALV. ENTRY LEVELER UN-COILER &amp; PINCH ROLL UNIT</t>
  </si>
  <si>
    <t>HYDRAULIC CYLINDER MOUNTING BASE</t>
  </si>
  <si>
    <t>CYLINDER, HYDRAULIC MOUNTING BASE, 38 IN-L, SPECIAL, 28.75 IN-W, 72GALV. SKIN PASS MILL ROLL FORCE, ROD DIA. 17", BORE 22"</t>
  </si>
  <si>
    <t>GEAR COUPLINGS</t>
  </si>
  <si>
    <t>COUPLING, COUPLING, SPINDLE, GEAR COUPLING, SIZE 6.4 TYPE LE (NITRALLOY) NON BOOT DESIGNKO</t>
  </si>
  <si>
    <t>MOTOR COIL</t>
  </si>
  <si>
    <t>COIL, NOS, ARMATURE/ PLAIN, FOR 1500 HP DC MOTOR, 750 V, COIL, FOR 1500 HP DC MOTOR, WESTINGHOUSE 387C604G02</t>
  </si>
  <si>
    <t>NATIONAL, NOS, PULLING, 12"D X 90"F X 116.75" OAL, MAT', ROLL, PULLING, 12"D X 90"F X 116.75" OAL, MAT'L TO BE ELECTRIC FUR- NA</t>
  </si>
  <si>
    <t>HEAD, NOS, SEGMENT, 20" DIA., TENSION REEL, HEAD, SEGMENT, 20" DIA., TENSION REEL MWS DWG B571-0714</t>
  </si>
  <si>
    <t>COIL, NOS, ARMATURE/ TAPPED, FOR 1500 HP DC MOTOR, 750 V, COIL, FOR 1500 HP DC MOTOR, WESTINGHOUSE 387C604G03</t>
  </si>
  <si>
    <t>ROLL DRAWING|BRIDLE, 36 IN DIA X 80IN FACE X 132IN OVERALL LG, PICKLE, WITH RENOLD PM60 FLEX|DRAWING NUMBER|511-2568 SEC BB</t>
  </si>
  <si>
    <t>GENERAL FABRICATION, NOS, ROLL, 36"DIA.,ROLL X 80" FACE W/6" DIA SHAFT, STEEL, SHAFT #511-1448MKC MW, ROLL TO INCLUDE (2) BEARINGS 22238-CC-C3-W33, MECHANICAL SEALS (2) LER 160A &amp; (2) LER 171A</t>
  </si>
  <si>
    <t>HYDRAULIC CYLINDER</t>
  </si>
  <si>
    <t>CYLINDER, NOS, CYLINDER, HYDRAULIC, 14" BORE X 56" STROKE, DOUBLE ACTING MWS DWG 531-</t>
  </si>
  <si>
    <t>CENTRIFUGAL PUMP</t>
  </si>
  <si>
    <t>PUMP, NOS, S/N 20809,PUMP# 20807-11 2-7/8" BORE X 5, PUMP, S/N 20809,PUMP# 20807-11 2-7/8" BORE X 5" STROKE GEAR RATIO 5.10</t>
  </si>
  <si>
    <t>TUBING, NOS, FOR MORGOIL "B" SYSTEM, TUBE, FOR MORGOIL "B" SYSTEM MWS DWG A521-0334/A521-3128 MK-AM ITT STA</t>
  </si>
  <si>
    <t>BEARING, NOS, 25.0000 IN, DOUBLE, SINGLE, 36.7500 IN IN, 14.8750 IN, BEARING, TAPER ROLLER, COMBINED RADIAL AND THRUST, DOUBLE ROW, DOUBLE</t>
  </si>
  <si>
    <t>ROLL DRAWING|16 IN DIA X 80 IN FACE, SMLS STEEL|MWS|MIDWEST STEEL|DRAWING NUMBER|511-1040|A</t>
  </si>
  <si>
    <t>MIXERS OR AGITATORS</t>
  </si>
  <si>
    <t>MIXERS OR AGITATORS|POWER|7.5 HP|1800 RPM|VOLTAGE|230/460 V|SHAFT LENGTH|183 IN|SHAFT DIAMETER|3.5 IN|DUAL A200 AXIAL FLOW|IMPELLER DIAMETER|46 IN|NOT COATED STEEL|COMPLETE DRIVE UNIT (INCLUDES SS IMPELLER)|SPX P/N 74-Q-7.5CMX</t>
  </si>
  <si>
    <t>NI</t>
  </si>
  <si>
    <t>CRANE OR HOIST PART OR ACCESSORY</t>
  </si>
  <si>
    <t>CRANE OR HOIST PART OR ACCESSORY|DRIVE WHEEL, ASSEMBLYS, MECHANICAL|ZENAR|230A1851|NATIONAL, FOR CRANE ZENAR 230A1851</t>
  </si>
  <si>
    <t>ROLLER BEARING|WORK ROLL|580961|273.05 MM|381 MM|244.475 MM</t>
  </si>
  <si>
    <t>REEL PARTS &amp; ACCESSORIES</t>
  </si>
  <si>
    <t>REEL, NOS, TENSION REEL MANDREL ASSEMBLY, COMPLETE, REEL, TENSION REEL MANDREL ASSEMBLY, COMPLETE THROUGH EXPAND UNIT, MWS</t>
  </si>
  <si>
    <t>REEL, TENSION, ASSEMBLYS, MECHANICAL TENSION REEL, W/WEDGES/SEGMENTS OUTBOARD BEARING</t>
  </si>
  <si>
    <t>GEARMOTOR</t>
  </si>
  <si>
    <t>GEARMOTOR, GEARMOTORS, 3KRZ5-21AS, FALK, 1494.5:1/662058:1, FINAL TREATMENT FLOCK DRIVE TRIPLE OUTPUT GEARBOX, COUNTER CLOCKWISE ROTATION</t>
  </si>
  <si>
    <t>BB</t>
  </si>
  <si>
    <t>DYNAMOTOR</t>
  </si>
  <si>
    <t>MOTORS, DC &gt; 200 HP, 1200 KW HP, DC, DCH1200KWRUKNWUKNVBAFUKN:OTHER014</t>
  </si>
  <si>
    <t>GEAR UNITS|MK-1|DWG# B571-0995|REDUCER, SPPED, DRIVE GEAR REDUCER, RATIO: 40.6:1, LEFT HAND INPUT, #24 ROLL|RATIO 40.6:1</t>
  </si>
  <si>
    <t>CRANE PART DRAWING</t>
  </si>
  <si>
    <t>CRANE PART DRAWING|CRANE HOIST DRUM CONVERSION, FROM 480' TO 605'|34D|USS MIDWEST|MORGAN|DRAWING NUMBER|932-0412A 976601|2 THRU 18,20,21</t>
  </si>
  <si>
    <t>GEARBOX PART OR ACCESSORY</t>
  </si>
  <si>
    <t>GEARBOX PART OR ACCESSORY|TRIPLE GEARBOX|1494.5:1|FALK|3KRZ5-21AS(CR)</t>
  </si>
  <si>
    <t>GEARBOX PART OR ACCESSORY|GEAR ASSY, 1000723963 UPPER OUTPUT SHAFT STAND 1&amp;2 GEARBOX ON THE 5 STAND, 1000671031 46 TOOTH GEAR UPPER OUTPUT GEAR STAND 1&amp;2 GEARBOX ON THE 5STAND|XTEK</t>
  </si>
  <si>
    <t>AXLE SPINDLES</t>
  </si>
  <si>
    <t>SPINDLE, DRIVE, SPINDLE, SIZE 2.5, COMPLETE W/HUBS, 27" DISTANCE BETWEEN SPINDLE ENDS,</t>
  </si>
  <si>
    <t>REDUCER, SPEED, REDUCER, INPUT RPM:490,OUTPUT RPM:9.57 HP:100,LUBE RESERVOIR:39 GAL. R</t>
  </si>
  <si>
    <t>CYLINDER, NOS, CYLINDER, HYDRAULIC, 14" BORE X 40" STROKE LINCOLN MACHINE C-4324 MWS</t>
  </si>
  <si>
    <t>HOLDER DRAWING</t>
  </si>
  <si>
    <t>HOLDER DRAWING|SCRAP SHEAR TOP KNIFE|MWS|MIDWEST STEEL|DRAWING NUMBER|511-2051|AA</t>
  </si>
  <si>
    <t>GEARBOX PART OR ACCESSORY|GEAR BOX ASSEMBLY, LONG SHAFT A521-0221 MK-A|XTEK|STAND 1 UPPER INPUT ASSEMBLY</t>
  </si>
  <si>
    <t>GEARBOX PART OR ACCESSORY|1 LOWER INPUT GEAR BOX ASSEMBLY|XTEK|1-0221 MK-B, A521-0223, A521-0223, A521-0226 &amp; A521-0227</t>
  </si>
  <si>
    <t>GEARBOX PART OR ACCESSORY|GEAR SET|XTEK|DWG# A521-0223 MK-D</t>
  </si>
  <si>
    <t>GEARBOX PART OR ACCESSORY|LOWER INPUT GEAR SET|XTEK|A521-0221 MK-B SET</t>
  </si>
  <si>
    <t>FASTENER DRAWING</t>
  </si>
  <si>
    <t>PUSHER, PUSHER HEAD, FLIGHT, SIGMA, BLANK, 3" X 8: X 221.00 FIBERGLASS, ENVIREX 30370155-1-</t>
  </si>
  <si>
    <t>CRANE OR HOIST PART OR ACCESSORY|WHEEL, TRACK ASSEMBY, BRIDGE IDLER|24 IN DIA|EOT CRANE, MORGAN, CRANES 1, 3, 4, 6, 8, 11, 12, 13, 17, 18, 19</t>
  </si>
  <si>
    <t>GEAR UNITS|D406042|40.18 RPM|47.907:1|REDUCER, SPEED, BASE, 1, 1, 1925 RPM</t>
  </si>
  <si>
    <t>WEAR PIECE DRAWING</t>
  </si>
  <si>
    <t>GRID, NOS, ASSEMBLY, GRID, ASSEMBLY - FOR PLATER SECTION MWS DWG J561-0737 REV.5 MWS DWG J5</t>
  </si>
  <si>
    <t>SPINDLE, DRIVE, WORK ROLL DRIVE ASSEMBLY, DCR MILL, MWS DWG# A561-0263</t>
  </si>
  <si>
    <t>CABLE REELS</t>
  </si>
  <si>
    <t>REEL, NOS, 24" I.D., 72" O.D. MAX./34" MIN., LINE S, REEL, 24" I.D., 72" O.D. MAX./34" MIN., LINE SPEED 850 F.P.M., WT. 70,</t>
  </si>
  <si>
    <t>GEAR, NOS, LEFT HAND, WORM RIM #1 STAND, GEAR, LEFT HAND, WORM RIM #1 STAND MWS DWG A521-0133 MK B</t>
  </si>
  <si>
    <t>GENERAL FABRICATION, NOS, CELL, PLATER, MWS DWG C561-1515 REV.3, MWS DWG C561-1516 REV.2, MWS DW</t>
  </si>
  <si>
    <t>REDUCER, SPEED, 17.689:1, 902 RPM, 51 RPM, 1.74, D18, SERVICE H.P. 250, THERMAL HP RATING 720</t>
  </si>
  <si>
    <t>ROTARY PUMP</t>
  </si>
  <si>
    <t>ROTARY PUMP|TYPE 3410 L|SIZE 6X8|SPEED 1800|CAPACITY|150 PSI|DISCHARGE 2000 GPM|SS|TEMPERATURE RANGE|350|DEG F|SOLUTION|FLOW RATE|150|PSI|GOULDS PUMPS|ROLLING SOLUTION</t>
  </si>
  <si>
    <t>BLOWERS</t>
  </si>
  <si>
    <t>BLOWERS|CENTRIFUGAL, SPENCER MOD. 10050-H-MOD SERI. 4BOB INDUSTRIAL GRADE FABRICATED BLOWER|CAPACITY|600 ICFM@10PSIG|VOLTAGE|460V|3540 RPM|SIZE 6"</t>
  </si>
  <si>
    <t>SHAFT SUPP&amp;ASSEMBY</t>
  </si>
  <si>
    <t>SHAFT, SHAFT SUPP/ASSEMBY, PEDASTAL, MESTA, 9.5 INID, 20 INOD, 55 IN-L, STEEL, THRUST BEARING, ASSEMBLY, 2TTM STAND DRIVE, DWG# GA G561-0308</t>
  </si>
  <si>
    <t>PINION GEAR</t>
  </si>
  <si>
    <t>PINION, NOS, UPPER,LOWER,DRIVE,46 TEETH,32" WIDE FACE, PINION, UPPER, LOWER, DRIVE, 46 TEETH, 32" WIDE FACE MWS DWG A521-0223</t>
  </si>
  <si>
    <t>CYLINDER, HYD,BORE, &gt;10", CYLINDER, HEAVY DUTY MILL TYPE HYDRAULIC 2000 PSI, 7" DIA ROD, 14" DIA</t>
  </si>
  <si>
    <t>MANDREL &amp; PIN DRAWING</t>
  </si>
  <si>
    <t>ARBOR, NOS, TENSION REEL, REFERENCE MULL DWGS D97-3376-1 THRU D97-3376-11</t>
  </si>
  <si>
    <t>PATTERN DRAWING</t>
  </si>
  <si>
    <t>NATIONAL, NOS, PAYOFF REEL SHAFT ASS'Y COMPLETE W/ GEAR, ASSEMBLYS, MECHANICAL PAYOFF REEL SHAFT ASS'Y COMPLETE W/ GEAR &amp; BEARI</t>
  </si>
  <si>
    <t>REEL, NOS, COMBO TENSION REEL., REEL, COMBO TENSION REEL. MULL INDUSTRIES DWG A541-0553</t>
  </si>
  <si>
    <t>IMPELLER, PUMP, -ROTATING ASSEMBLY, SERIAL# 1180893N</t>
  </si>
  <si>
    <t>COUPLING DRAWING</t>
  </si>
  <si>
    <t>COUPLING, NOS, SPECIAL ALLOY COUPLING FOR LEVELING ROLL, MWS DWG 511-2474 MK-A</t>
  </si>
  <si>
    <t>MOTORS, DC &gt; 200 HP, 500 HP, 600 V, 1150 RPM, 653 AMP, BB5810ATZ, DC, STAB SHUNT, 1350 RPM</t>
  </si>
  <si>
    <t>BEARING, NOS, 44"BORE,50"O.D.,5.250"WIDTH W/ CUP SPACE, BEARING, FOR 80" UNCOILER FLANGE 44"BORE,50"O.D.,5.250"WIDTH W/ CUP SP</t>
  </si>
  <si>
    <t>REEL, NOS, TENSION,ASSEMBLY,16.5", REEL, TENSION,ASSEMBLY,16.5" MWS DWG A521-0253 MESTA DWG 100900</t>
  </si>
  <si>
    <t>BASKET STRAINER</t>
  </si>
  <si>
    <t>STRAINER, BASKET, 12"ELLIOTT TYPE AL TWIN, STRAINER, 12"ELLIOTT TYPE AL TWIN MWS DWG A521-3171 MK-D UNITED ENG DW</t>
  </si>
  <si>
    <t>ROTARY COMPRESSOR</t>
  </si>
  <si>
    <t>COMPRESSOR, ROTARY, 100.00 PSI, 150.00 PSI, 25.000 HP, 440.00 V, 30.00 W, T-W WELDER AIR SUPPLY, 3 PHASE</t>
  </si>
  <si>
    <t>MIXERS OR AGITATORS|POWER|25HP|1200 RPM|VOLTAGE|230 V|SHAFT LENGTH|188 IN|SHAFT DIAMETER|4 IN|A200|IMPELLER DIAMETER|54 IN|CARBON STEEL</t>
  </si>
  <si>
    <t>HYD. CYLINDER. 12B 12" BORE X 3.375 STROKE, T.W. WELDER, UPSET CYLINDER TO INCLUDE BUCKING NUT MWD 511-0402 MK D-80905</t>
  </si>
  <si>
    <t>BEVEL GEAR</t>
  </si>
  <si>
    <t>CARBURIZED BEVEL GEAR, 32 &amp; 75 TTH, 20 DEG PRESS.ANGLE, DWG# B571-3693, 10+ GRD, 3.175" PITCH DIA, 17.086" FACE WD</t>
  </si>
  <si>
    <t>DIP TANKS</t>
  </si>
  <si>
    <t>TANK, NOS, TANK, PLATER. MWS DWG J561-0866 MK-A</t>
  </si>
  <si>
    <t>GEAR UNITS|DWG# 511-1105|C/W SPINDLE POD, COUPLINGS &amp; OIL HEADER W/ (6) KAYDON, MODEL 48, GRAVITY SIGHT FEED OILERS|5.80:1</t>
  </si>
  <si>
    <t>WRAPPER, BELT, ROLLS, OEM BELT WRAPPER, COMPLETE, CONSISTS OF: BODY: DWG H561- 0209-E</t>
  </si>
  <si>
    <t>WRAPPER, BELT, ROLLS, OEM BELT WRAPPER, COMPLETE CONSISTS OF: BODY: DWG 561- 0209 MK-</t>
  </si>
  <si>
    <t>WRAPPER, BELT, ROLLS, OEM BELT WRAPPER, COMPLETE, CONSISTS OF: BODY: DWG H561- 0209-A W/MK-B SHAFT, DANIELI WEAN UNITED P/N H561-0209 MK-A 89601 MK-A</t>
  </si>
  <si>
    <t>WRAPPER, BELT, ROLLS, OEM BELT WRAPPER, COMPLETE CONSISTS OF: BODY: DWG H561- 0209-E</t>
  </si>
  <si>
    <t>WRAPPER, BELT, ROLLS, OEM BELT WRAPPER, COMPLETE, CONSISTS OF: BODY: DWG H561- 0209-A W/MK-C SHAFT, DANIELI WEAN UNITED P/N H561-0209 MK-A 89601 MK-A</t>
  </si>
  <si>
    <t>CRANE OR HOIST PART OR ACCESSORY|WHEEL, TRACK ASSEMBY, BRIDGE DRIVER|24 IN DIA|EOT CRANE, MORGAN 45G CPLG MATCH</t>
  </si>
  <si>
    <t>SPINDLE, DRIVE, SPINDLE, 80" 5-STAND XTEK 6-60087-DA</t>
  </si>
  <si>
    <t>CYLINDER DRAWING</t>
  </si>
  <si>
    <t>CYLINDER, NOS, CYLINDER, BACK-UP SLED, 8.5" BORE X 192" STROKE, #1 TTM MWS DWG A521-0</t>
  </si>
  <si>
    <t>WEAR PLATES OR BARS OR STRIPS OR LINERS</t>
  </si>
  <si>
    <t>LINER, NOS, LINER, 52" B/U WINDOW, OPER. EAST, A521-0581 MK-B.</t>
  </si>
  <si>
    <t>CRANE, TRUCK, CRANE, W/PIN MK-12, 14" BEARING SEAT FOR, TRUCK, CRANE, W/PIN MK-12, 14" BEARING SEAT FOR 24" WHEEL. MWS DWG 932</t>
  </si>
  <si>
    <t>RING DRAWING</t>
  </si>
  <si>
    <t>NATIONAL, NOS, SLEEVE, FOR 52", 44", STM DRIVE SIDE BAC, RING, SLEEVE, FOR 52", 44", STM DRIVE SIDE BACK-UP CHOCKS, 3'-3-7/16"</t>
  </si>
  <si>
    <t>NATIONAL, NOS, SLEEVE, FOR 52", 44", STM OPERATOR SIDE, RING, SLEEVE, FOR 52", 44", STM OPERATOR SIDE BACK-UP CHOCKS, 3'-3-7/1</t>
  </si>
  <si>
    <t>WORM GEAR</t>
  </si>
  <si>
    <t>GEAR, NOS, WORM GEAR SET, WORM GEAR RING RATIO 18:1, 50 TON HOIST MWS DWG 93 Complete wormshaft assembly with all hardware and rim gear</t>
  </si>
  <si>
    <t>CONTROL VALVE</t>
  </si>
  <si>
    <t>VALVE, DIRECTIONAL, MODEL 208343-CA D08/DIN25, 4-WAY, 3POSITION, BUILT-IN FLOW CONTROLS</t>
  </si>
  <si>
    <t>HEAT EXCHANGERS</t>
  </si>
  <si>
    <t>EXCHANGER, HEAT, DOUBLE WALL ONLY, ALFA LAVAL M15-MFG</t>
  </si>
  <si>
    <t>ROLL DRAWING|ASSEMBLY, SCRAPBALLER COMPACTOR, WITH 2 STUB SHAFT &amp; 2 KEYS &amp; BODY|MWS|MIDWEST STEEL|DRAWING NUMBER|B541-0035|A, B</t>
  </si>
  <si>
    <t>REEL, NOS, PAY OFF, #2TTM, REEL, PAY OFF, #2TTM MWS DWG G561-0039A MWS DWG G561-0306</t>
  </si>
  <si>
    <t>SHAFT BUSHING</t>
  </si>
  <si>
    <t>BUSHING, NOS, BACK-UP CHOCK, BUSHING, BACK-UP CHOCK MORGAN CONSTRUCTION 135118A MWS DWG EI-177 MK-A</t>
  </si>
  <si>
    <t>PH</t>
  </si>
  <si>
    <t>ROLL DRAWING|BELT WRAPPER, WITH SHAFT, 7-1/2 IN DIA. 26 IN LG|MWS|MIDWEST STEEL|AETNA|DRAWING NUMBER|B561-0170, 97348|A</t>
  </si>
  <si>
    <t>WASHER, NOS, ROLL, TO INCLUDE CRADLE ROLL SHAFTS, SPACERS,NUT &amp; WASHER &amp; SPACER MWS</t>
  </si>
  <si>
    <t>SEGMENT, NOS, WITH SLEEVE, SEGMENT, WITH SLEEVE MWS DWG C581-0148 BLAW-KNOX DWG E-34465. CLNR P.</t>
  </si>
  <si>
    <t>RECIPROCATING PUMP</t>
  </si>
  <si>
    <t>PUMP, NOS, WILSON-SNYDER,HEAVY DUTY TRIP- LEX RECIP, PUMP, WILSON-SNYDER,HEAVY DUTY TRIP- LEX RECIPROCATING PLUNGER, 2-5/8"</t>
  </si>
  <si>
    <t>WELDER PARTS &amp; ACCESSORIES</t>
  </si>
  <si>
    <t>SPECIAL INDUSTRY EQUIP, NOS, INSERTED WELDING DIE UNIT, TAYLOR WINFIELD P/N U30667-DE</t>
  </si>
  <si>
    <t>SET</t>
  </si>
  <si>
    <t>VALVE DRAWING</t>
  </si>
  <si>
    <t>DAMPERS, NOS, ASSEMBLY, MECHANICAL FLUE DAMPER, (CAN, PLATE,ETC) SALEM FURNACE CO FF</t>
  </si>
  <si>
    <t>LIFTING SUPPLY DRAWING</t>
  </si>
  <si>
    <t>CRANE OR HOIST PART OR ACCESSORY|BLOCK, HOOK, 60 STN|DRAFTO CORPORATION|75-6067|ROTO</t>
  </si>
  <si>
    <t>BEARING BLOCKS OR HOUSINGS</t>
  </si>
  <si>
    <t>BEARING BLOCKS OR HOUSINGS|HOUSING, HINGED, DWG# C561-1307 MK-BB</t>
  </si>
  <si>
    <t>NATIONAL, NOS, PAY OFF REEL DRIVE ASSY., INCLUDES GEARB, ASSEMBLY, MECHANICAL PAY OFF REEL DRIVE ASSY., INCLUDES GEARBOX, DOES</t>
  </si>
  <si>
    <t>GEAR BOXES, GEAR, BOX, GEAR, FOR PKL #1 &amp; #2 PROCESSORMWS DWG 511-1927 MCKAY DWG 1066-98</t>
  </si>
  <si>
    <t>ARMATURE, NOS, 125KW, 250V, 500 AMP, 1150 RPM WOUND DIF, ARMATURE, 125KW, 250V, 500 AMP, 1150 RPM WOUND DIFF. SHUNT, FL. AMPS 8</t>
  </si>
  <si>
    <t>NATIONAL, NOS, PAY OFF REEL DRIVE ASSY., INCLUDES GEARB, ASSEMBLY, MECHANICAL PAY OFF REEL DRIVE ASSY., INCLUDES GEARBOX &amp; REEL</t>
  </si>
  <si>
    <t>SPRAY HEADER DRAWING|SPRAYBAR|EAST CHICAGO|DRAWING NUMBER|A521-1347</t>
  </si>
  <si>
    <t>GEAR BOXES, GEAR BOX, BRIDGE DRIVE GEARCASE ASSEMBLY, REDUCER, COMPLETE ASSEMBLY, 932-0069, 932-0223, 932-0079</t>
  </si>
  <si>
    <t>CYLINDER, NOS, CYLINDER, HYDRAULIC, 15" BORE TO 17.99" BORE, FOR 52" EXIT COIL CAR HO</t>
  </si>
  <si>
    <t>GEAR BOX HOUSINGS HOUSING&amp;CABINET</t>
  </si>
  <si>
    <t>HOUSING, GEAR BOX HOUSINGS, 80" SCREW DOWN, HOUSING, DRIVE SIDE, A521-2770 MK-B</t>
  </si>
  <si>
    <t>MACHINE GUARDING</t>
  </si>
  <si>
    <t>MACHINE GUARDING|SIDE GUARD ASSEMBLY|DIAMETER|100 IN|WIDTH|28 IN|LENGTH|100 IN|THICKNESS|28 IN|STEEL|RETAINER RING/BOLTED</t>
  </si>
  <si>
    <t>WORK ROLL</t>
  </si>
  <si>
    <t>NATIONAL, NOS, P.O.LEVELER TOP WORK ROLL ASS'Y COMPLETE, ASSEMBLYS, MECHANICAL P.O.LEVELER TOP WORK ROLL ASS'Y COMPLETE W/3 ROL</t>
  </si>
  <si>
    <t>MOTORIZED ROLLERS OR DRUMS</t>
  </si>
  <si>
    <t>CONVEYORS, MOTORIZED ROLLERS OR DRUM, COIL PEELING ROLLOUT TABLE, COIL RUNOUT, COMPLETE ASSEMBLY, DWG# A528-0001</t>
  </si>
  <si>
    <t>MAGNETIC COILS</t>
  </si>
  <si>
    <t>COIL, NOS, PLAIN &amp; TAPPED ARM, FOR 2400 KW GEN. 514, COIL, PLAIN &amp; TAPPED ARM, FOR 2400 KW GEN. 514 RPM. (IN 2 BOXES) 52" 5</t>
  </si>
  <si>
    <t>PINION, NOS, HERRINGBONE,50 TEETH,38"WIDE FACE,SHORT, PINION, HERRINGBONE, 50 TEETH, 38" WIDE FACE, SHORT SHAFT, MWS DWG A52</t>
  </si>
  <si>
    <t>MIXERS OR AGITATORS|68 RPM|VOLTAGE|230/460 3 PH|SHAFT LENGTH|207 IN|SHAFT DIAMETER|2 IN|KEYED-REMOVABLE IMPELLER|IMPELLER DIAMETER|38.6 IN|316SS FRP DERAKANE 470</t>
  </si>
  <si>
    <t>REEL, REEL, DRAWBAR, NOS, TENSION REEL, ASSEMBLY, W/CYL &amp; THRUST UNIT, MWS DWG C581-0147, C581-0395-D</t>
  </si>
  <si>
    <t>ENGINE&amp;COMPONENT TEST STAND</t>
  </si>
  <si>
    <t>GENERAL FABRICATION, NOS, STAND, ROLL, 24" HIGH MWS DWG# C561-1220 MK-A WEAN DWG# 69279</t>
  </si>
  <si>
    <t>GEAR UNITS|531-0874-45|2.54:1|REDUCER, GEAR BOX, FALK 1C202BS(2.54:1)</t>
  </si>
  <si>
    <t>PINION, NOS, LOWER DRIVE,32 TEETH,32"WIDE FACE,22.4 O, PINION, LOWER DRIVE, 32 TEETH, 32" WIDE FACE, 22.4 OD MWS DWG A521-022</t>
  </si>
  <si>
    <t>CRANE OR HOIST PART OR ACCESSORY|WHEEL, TRACK|XTEK|932-0070|FOR 24 IN MORGAN CRANE BRIDGE DRIVER &amp; IDLER ASSEMBLY</t>
  </si>
  <si>
    <t>REFRACTORY ANNEALING SEALS CERAMIC FIBRE</t>
  </si>
  <si>
    <t>BRICK, NOS, CENTER, REFRACTORY, CENTER CERAMIC FIBER TECHNOLOGIES AN-1062-1 MK-D</t>
  </si>
  <si>
    <t>SPARGER, NOS, ACID TANK, MATERIAL PER PRINT, SPARGER, ACID TANK, MATERIAL PER PRINT MWS DWG 513-0243 MK-264</t>
  </si>
  <si>
    <t>SEWAGE PUMP</t>
  </si>
  <si>
    <t>SEWAGE PUMP|TANDEM ARRANGEMENT, DBL MECH. SEAL, DRY PIT, LIQUID 104 DEGF MAX.|FLOW RATE|850|GPM|46.21|PSI|6" INLET|4" OUTLET|POWER|25|HP</t>
  </si>
  <si>
    <t>MACHINERY KNIVES OR ASSEMBLY</t>
  </si>
  <si>
    <t>MACHINERY KNIVES OR ASSEMBLY|DBL DRUM SCRAP CHOPPER|WIDTH|3 IN|LENGTH|7 IN|THICKNESS|1.25 IN|MATERIAL: KENETIC SUPER SHOCK TUF TOOL STEEL-MWD 511-2736-PT04</t>
  </si>
  <si>
    <t>NON THERMAL SLEEVE INSULATION</t>
  </si>
  <si>
    <t>SLEEVE, NOS, ALL 44" &amp; STM BU CHOCKS, RE- VISED TO AC, SLEEVE, ALL 44" &amp; STM BU CHOCKS, RE- VISED TO ACCEPT MORGAN BACK- END,</t>
  </si>
  <si>
    <t>ROLLER BEARING|WORK ROLL|190TQS696C|432 MM|616 MM|330 MM</t>
  </si>
  <si>
    <t>BLOWER, NOS, DRYER, BLOWER, ETL HOFFMAN DRYER, COMPLETE UNIT, HOFFMAN # 38503, MWS # C561-</t>
  </si>
  <si>
    <t>HVAC DRAWING</t>
  </si>
  <si>
    <t>HEATER, NOS, HORIZONTAL STEAM, W/HSG HOOD, 10 GA (.10, HEATER, HORIZONTAL STEAM, W/HSG HOOD, 10 GA (.109" WALL) CIS TUBE WITH</t>
  </si>
  <si>
    <t>GEAR UNITS|47.189:1</t>
  </si>
  <si>
    <t>GEAR UNITS|B571-0285|47.98:1|REDUCER, GEAR BOX, FALK 53-6EZ3-06N</t>
  </si>
  <si>
    <t>CRANE OR HOIST PART OR ACCESSORY|LINER, 52 IN EXIT HOIST|STEEL|A521-0782 MK-B|MW DWG A521-0782 MK-B</t>
  </si>
  <si>
    <t>TAPERED BEARING</t>
  </si>
  <si>
    <t>TAPERED BEARING|WORK ROLL, 4 ROW TAPER|802071.H122AG|12 IN|17.246 IN|11 IN</t>
  </si>
  <si>
    <t>BLOWER, BLOWERS, 12000 CFM, FUME EXHAUST, FUME EXHAUST FAN ONLY-NO MOTOR,35"D X 12"W WHEEL, 2 7/16"D SOLID SHAFT</t>
  </si>
  <si>
    <t>MANDREL, SEGMENT, PAY-OFF REEL, MANDREL, PAY-OFF REEL MWS DWG H561-0024 MK-A WEAN DWG 89562 MK-A</t>
  </si>
  <si>
    <t>REEL PACKING SUPPLY</t>
  </si>
  <si>
    <t>REEL, REEL, SEGMENT W/BRASS WEDGES FIT TO SEG.,DWG# G561-0057 MK-A, G561-0306 MK-A</t>
  </si>
  <si>
    <t>GEAR UNITS|531-0873|5.44:1|REDUCER, GEAR BOX, FALK 2C2-04CS</t>
  </si>
  <si>
    <t>BELT CONVEYORS</t>
  </si>
  <si>
    <t>CHAIN, NOS, CHAIN, SCRAP CONVEYOR, 36" W X 6" PITCH HINGED STEEL BELT W/4" X 4" X</t>
  </si>
  <si>
    <t>FT</t>
  </si>
  <si>
    <t>COOLER, HEAT EXCHANGERS, WATER COOLED OIL, COMPLETE ASSY, ROSS HEAT EXCHANGERS, OIL, 280 GPM, WATER, 573 GPM</t>
  </si>
  <si>
    <t>LOADCELLS</t>
  </si>
  <si>
    <t>CELL, LOAD, CAPACITY 4 MILL POUNDS KELK, GEORGE P/N C4168</t>
  </si>
  <si>
    <t>FABRIC, NOS, 15.5"D X 54"L, NON-WOVEN WRINGER ROLL</t>
  </si>
  <si>
    <t>PUMPS, PISTON, UNION #TX-70, RECIPROCATING TRIPLEX, 1-1/2 X 3-1/2, SERIAL #S 753535-601 THRU 608</t>
  </si>
  <si>
    <t>GENERAL FABRICATION, NOS, MW B541-0489 SPINDLE, WORK ROLL XTEK DWG BC-830822-A</t>
  </si>
  <si>
    <t>HOUSING, PUMP, COMPRESOR, FRAME, JOY MODLE WN224</t>
  </si>
  <si>
    <t>BEARING LINERS</t>
  </si>
  <si>
    <t>LINER, BEARING LINERS, L-SHAPED, 8-HOLES .6875", 3.125 IN-W, 27 IN-L, .5 IN-T, BRONZE LINER</t>
  </si>
  <si>
    <t>DRIVE SHAFT</t>
  </si>
  <si>
    <t>SHAFT, ARMATURE, ARMATURE, FOR GENERATOR, FOR 80" TCM 4000 HP ML, 156 IN-L, 14.5 IN-D</t>
  </si>
  <si>
    <t>AIR COMPRESSOR</t>
  </si>
  <si>
    <t>COMPRESSOR, AIR, AIR, 2200 PSI, 3000 PSI, 10 HP, 00046000 V, 3, 14 AMP, 29 IN-W, 58 IN-L, 43 IN-H</t>
  </si>
  <si>
    <t>THREADING DIES</t>
  </si>
  <si>
    <t>DIE, NOS, AIR, REFERENCE MWS DWG D571-0028 MK-A AND MK-B</t>
  </si>
  <si>
    <t>WORM GEAR CENTER, 32.011"O.D., 8.993" BO, WORM SET, MWS DWG 932-0045, MORGAN DWG 954331 ITEM-8</t>
  </si>
  <si>
    <t>CYLINDER, NOS, CYLINDER, HYDRAULIC, 18" BORE X 68.5" STROKE, 80" UPENDER, GEN DWG A52</t>
  </si>
  <si>
    <t>CYLINDER, NOS, HOIST LIFT, 17.5"BORE, 36"STROKE MWS DWG B541-0051</t>
  </si>
  <si>
    <t>BEARING, NOS, 15.0000 IN, SINGLE, DOUBLE, ASSY 9-138,2 CONE HM266447, 1 CUP HM2664, 21.5000 IN IN, 8.7500 IN, BEARING, TAPER ROLLER, COMBINE</t>
  </si>
  <si>
    <t>ARBOR, NOS, BLOCK BODY, #1TTM, PAYOFF REEL AKA DOUBL, ARBOR, BLOCK BODY, #1TTM, PAYOFF REEL AKA DOUBLE MANDREL FEED REEL MES</t>
  </si>
  <si>
    <t>COUPLING, NOS, SPECIAL SPINDLE COUPLING FOR PULLING ROLL, MWS DWG 511-2474 MK-B</t>
  </si>
  <si>
    <t>GEAR UNITS|K|C581-0323|4.64:1|REDUCER, GEAR BOX, FALK 100YF1S(4.64:1)</t>
  </si>
  <si>
    <t>MIXERS OR AGITATORS|1725 RPM|VOLTAGE|110 V|SHAFT LENGTH|60 IN|SHAFT DIAMETER|1 IN|A100|IMPELLER DIAMETER|11.4 IN</t>
  </si>
  <si>
    <t>CARRIAGE, NOS, CARRIAGE, ASSEMBLY, COMPLETE, ROLL CHANGE MWS DWG A521-3501</t>
  </si>
  <si>
    <t>PLUNGER PUMP</t>
  </si>
  <si>
    <t>PUMP, NOS, SIZE 2E, PRESSURE 9740, RATIO: 5.204:1,, PUMP, SIZE 2E, PRESSURE 9740, RATIO: 5.204:1, GPM 2.64, KOBE 2E</t>
  </si>
  <si>
    <t>CHAIN CONVEYORS|SADDLE CHAIN|14.5" W|PITCH|14"|LENGTH|84 IN|STEEL|DUMBBELL ASSEMBLY INSTALLED</t>
  </si>
  <si>
    <t>BEARING, WORK ROLL, ID 15.7480 , OD 25.5906 , W 9.4488 , ASSEMBLY - DBL ROW</t>
  </si>
  <si>
    <t>SPINDLE, DRIVE, SPINDLE, SIZE 3.0, COMPLETE WITH HUBS, 23-5/8" DISTANCE BETWEEN SPINDL</t>
  </si>
  <si>
    <t>DOSING PUMPS</t>
  </si>
  <si>
    <t>FLOWSERVE PUMP, INTERNAL GEAR &amp; BEARING, PUMP, CAST IRON, GEAREX E3, FLOWSERVE SERIAL # 1319819CHP001A</t>
  </si>
  <si>
    <t>ROLLER CHAINS</t>
  </si>
  <si>
    <t>CHAIN, NOS, CHAIN, PINTLE, NCS720S, NON METAL, 120" LONG. (1) F28 ATTACHMENT ENVIR</t>
  </si>
  <si>
    <t>CHAIN, MACHINE, 20 FT., FOR PKL. RAW COIL STORAGE CONVEYOR</t>
  </si>
  <si>
    <t>BUSHING DRAWING</t>
  </si>
  <si>
    <t>GRID, NOS, MWS DWG# C581-0232, AETNA DWG# E-9873, CLEANER LINE</t>
  </si>
  <si>
    <t>GEAR BOXES, GEAR, ASSEMBLYS, MECHANICAL PINION GEARBOX,CONSISTING OF: BOTTOM HOUSING:A56</t>
  </si>
  <si>
    <t>EXCHANGER, HEAT, TANTALUM SHELL AND TUBE HEAT EXCHANGE SINGLE PASS,450 GPM, 375 DEG.</t>
  </si>
  <si>
    <t>CRANE OR HOIST PART OR ACCESSORY|BLOCK, WIRE ROPE, 36 STN MOTORIZED WITH ROTATOR|MWS DWG 9</t>
  </si>
  <si>
    <t>ROLL, HOLDOWN, ASSEMBLY, HOLD DOWN ROLL &amp; SHAFT ASS'Y, 8' 4-11/16" OAL X 24" DIA. ROL</t>
  </si>
  <si>
    <t>FILTER, PANEL, POLYPROPYLENE, 51 IN-W, 47.125 IN-L, 1.875 IN-T, MEMBRANE PLATE</t>
  </si>
  <si>
    <t>CONVEYOR ROLLER</t>
  </si>
  <si>
    <t>ROLLER, NOS, CONVEYOR, 7.01" OD X 2.75" ID X 3.135 WI, ROLLER, CONVEYOR, 7.01" OD X 2.75" ID X 3.135 WIDE, USED ON #1TTM ENTR</t>
  </si>
  <si>
    <t>BLOWER, BLOWERS, 46500 CFM, 49" X 14.5625" WHEEL, HYPALON COATED, FAN, 49", TFS PLATER FUME EXHAUST ASSEMBLY</t>
  </si>
  <si>
    <t>REDUCER, SPEED, 3.00:1, SIZE 70-S, INGLE REDUCTION HELICAL SPEED REDUCER, DWG# 511-2168 MK-C, TURNUP/TURN DOWN PINCH ROLL GEARBOX</t>
  </si>
  <si>
    <t>NATIONAL, NOS, BLOCK SINGLE PASS HEAT, SIZE- 17-8, TO I, EXCHANGER, BLOCK SINGLE PASS HEAT, SIZE- 17-8, TO INCLUDE THERMOWELL A</t>
  </si>
  <si>
    <t>RING DRAWING|SLEEVE|MWS|MIDWEST STEEL|MORGAN CONSTRUCTION COMPANY|DRAWING NUMBER|A561-0262</t>
  </si>
  <si>
    <t>FANS</t>
  </si>
  <si>
    <t>FAN, NOS, PLATER EXHAUST</t>
  </si>
  <si>
    <t>LINK ARMS</t>
  </si>
  <si>
    <t>LINK ARMS|COIL PUSHER EXTENSION, BREAKER BAR ASSEMBLY|STEEL</t>
  </si>
  <si>
    <t>HOIST DRUM</t>
  </si>
  <si>
    <t>DRUM, NOS, DRUM, DRUM, ASSEMBLY, #22 CRANE HOIST/CABLE DRUM, CONSISTS OF:CABLE DRUM, CA</t>
  </si>
  <si>
    <t>COMPRESSOR PART OR ACCESSORY</t>
  </si>
  <si>
    <t>PART OR ACCESSORY COMPRESSOR|ASSEMBLY|FLOATING|JOY MANUFACTURING COMPANY|SHAFT COUPLING</t>
  </si>
  <si>
    <t>HEAT EXCHANGERS|NIOBIUM SHELL &amp; TUBE, TFS PLATER EVAPORATOR SYSTEM|HEIGHT|71 IN|WIDTH|17 IN|LENGTH|71 IN|WEIGHT|400 LB</t>
  </si>
  <si>
    <t>PINION, NOS, GEAR, HERRINGBONE, 48 TEETH, 36" FACE, 2, PINION, GEAR, HERRINGBONE, 48 TEETH, 36" FACE, 24.8" OD X 6' 8-11/16"</t>
  </si>
  <si>
    <t>MILLING OR CNC MACHINE PART OR ACCESSORY</t>
  </si>
  <si>
    <t>MILLING OR CNC MACHINE PART OR ACCESSORY|MANDREL, ENTRY|BLAW-KNOX/HEPPENSTALL|E25613|FOR 72 IN LINE</t>
  </si>
  <si>
    <t>ROLL DRAWING|16 IN DIAMETER, 80 IN FACE, 107.375 IN OAL, STEEL, PICKLE LINE MASTER AREA|DRAWING NUMBER|MWD 511-2568|MK-LOWER ENTRY ROLL ASSEMBLY</t>
  </si>
  <si>
    <t>CONVEYOR IDLER</t>
  </si>
  <si>
    <t>CONVEYOR IDLER|IDLER|CHAIN|DIAMETER|WIDTH|STEEL</t>
  </si>
  <si>
    <t>CRANE, TRUCK, BRIDGE,W/PIN MK-12,16"BEARING SEAT,FOR 2, TRUCK, BRIDGE,W/PIN MK-12,16"BEARING SEAT,FOR 27"WHEEL MWS DWG 932-022</t>
  </si>
  <si>
    <t>SUMP PUMP</t>
  </si>
  <si>
    <t>PUMP, SUMP, SEWAGE, 35HP, 460VOLT, 3PHASE, 50K OF CABLE, 4", 550 GPM @ 145 TDH, NP 275 IMPELLER</t>
  </si>
  <si>
    <t>GEAR PUMP</t>
  </si>
  <si>
    <t>PUMP, NOS, GEAREX LUBE, 6", 420 GPM, 720 RPM, PRESS, PUMP, GEAREX LUBE, 6", 420 GPM, 720 RPM, PRESSURE 65, 30 HP SIER BATH</t>
  </si>
  <si>
    <t>SYNCHRONOUS MOTOR AC</t>
  </si>
  <si>
    <t>MOTORS, AC &gt; 200 HP, 5500 HP, 13200 V, 720 RPM, 234 AMP, AK, AC, SYNCHRONOUS</t>
  </si>
  <si>
    <t>MOTOR STARTER CONTROLS</t>
  </si>
  <si>
    <t>COIL, NOS, ROTATING FIELD, FOR 5500 HP SYN. MOTOR., COIL, ROTATING FIELD, FOR 5500 HP SYN. MOTOR. FOR TTM &amp; 2TM GENERATOR</t>
  </si>
  <si>
    <t>STROBE&amp;WARNING EMERGENCY LIGHTING</t>
  </si>
  <si>
    <t>LIGHTING FIXTURES, STROBE LIGHT, UNILUX 850 SURFACE INSPECTION LIGHTING SYS. W/2 LIGHT HEADS</t>
  </si>
  <si>
    <t>CYLINDER, NOS, CYLINDER, DOUBLE ACTION,FLANGED MOUNT 2.000 PSI TEST. ( FOR #1 COIL CA</t>
  </si>
  <si>
    <t>STEEL PLATE</t>
  </si>
  <si>
    <t>PLATE, NOS, FACE, STEEL, FOR BOTTOM 44" 1ST STD. WOR, PLATE, FACE, STEEL, FOR BOTTOM 44" 1ST STD. WORK ROLL CHOCK MWS DWG A5</t>
  </si>
  <si>
    <t>PLATE, NOS, FACE, STEEL, FOR BOTTOM WORK ROLL CHOCK,, PLATE, FACE, STEEL, FOR BOTTOM WORK ROLL CHOCK, 52", 44" 2ND STD, STM</t>
  </si>
  <si>
    <t>REDUCER, WORM, REDUCER, WORK ROLL CHANGING RIG, SHAFT SIZE 3.250", MWS DWG A521-2950</t>
  </si>
  <si>
    <t>REDUCER, GEAR, REDUCER, 80" WORK ROLL CHANGING RIG, SHAFT SIZE 3.750, MWS DWG A521-29</t>
  </si>
  <si>
    <t>CYLINDER DRAWING|80" TCM COBBLE GUARD CYLINDER, REVISED BOTH HYDRAULIC PORTS ON ROD END|34D|USS MIDWEST|LINCOLN MACHINE|DRAWING NUMBER|C-98853, A521-3401|MK-W</t>
  </si>
  <si>
    <t>ROLL, BENDING, ROLL, BENDING, 8"D X 84"F X 104.75" OAL, MAT'L 8620 VAC. DEGASSED STL,</t>
  </si>
  <si>
    <t>PUSHER ASSEMBLY</t>
  </si>
  <si>
    <t>PUSHER, NOS, WORK ROLL, PUSHER, WORK ROLL MWS DWG A521-2938 MK-A</t>
  </si>
  <si>
    <t>COIL, NOS, ARMATURE &amp; EQUALIZER (387C772) 2400 KW,, COIL, ARMATURE &amp; EQUALIZER (387C772) 2400 KW, 750VDC, 3200 AMPS, 514 R</t>
  </si>
  <si>
    <t>WORM SHAFT ASSY FROM MIDWEST DWG# 932-0045 AND 932-0044 MORGAN ENGINEERING DWG 954281 AND 954271. ASSY TO INCLUDE 2,4,5,6,9,10,11,12,13,14,15,16,17,18,19,22 W/SUPERBOLT MILL MOTOR TENSIONER PART# SMX-814/W TO REPLACE PART #20</t>
  </si>
  <si>
    <t>CRANE PART DRAWING|CRANE SPEED REDUCING GEARCASE|34D|CIRCLE GEAR AND MACHINE|DRAWING NUMBER|932-1121 TO 932-1132</t>
  </si>
  <si>
    <t>GEAR UNITS|CAST STEEL CONSTRUCTION|75 HP|36.502:1|REDUCER, SPEED, 1866 RPM</t>
  </si>
  <si>
    <t>LINER DRAWING</t>
  </si>
  <si>
    <t>LINER DRAWING|STEEL, TRACK, TM &amp; RCCN CONV, 1/2 IN X 4 IN X 1 IN X 1/2 IN X 20 FT, NM|GS|GARY STEEL|DRAWING NUMBER|37511-0-1-7</t>
  </si>
  <si>
    <t>BLOWER, NOS, EXHAUST,BELL ID:42",8 GAUGE STEEL MWS DWG 531-1081 BUFFALO,CW ROTATION</t>
  </si>
  <si>
    <t>BLOWER, BLOWERS, ASSEMBLY, SHAFT AND IMPELLER, CW ROTATION, 49" DIA, MILD STEEL, DINAMICALLY BALANCED, FOR ROBINSON J-15-P-2 FAN</t>
  </si>
  <si>
    <t>ROLLER BEARING|CYLINDRICAL|80"|BORE|11.0236 IN|OUTSIDE DIAMETER|18.1102 IN|WIDTH|5.748 IN</t>
  </si>
  <si>
    <t>GEAR UNITS|CAST STEEL CONSTRUCTION|125 HP|37.028:1|REDUCER, SPEED, 1913 RPM</t>
  </si>
  <si>
    <t>PILOT VALVE</t>
  </si>
  <si>
    <t>VALVE, NOS, 3" I.D.,PRESS.REDUCING,PILOT OPERATED,300# ANSI FLANGED,JORDAN MK6769H</t>
  </si>
  <si>
    <t>SEGMENT, NOS, PAYOFF REEL, #1 TTM, SEGMENT, PAYOFF REEL, #1 TTM MWS DWG A561-0008 MK-E</t>
  </si>
  <si>
    <t>GEAR BOXES, GEAR, RC/COMBO TENSION REEL, UPPER/LOWER HALVES,</t>
  </si>
  <si>
    <t>TOOL BOX</t>
  </si>
  <si>
    <t>BOX, BOX, SCRAP, 106"L X 54.5"H, ENTRY SCRAP REMOVAL SYSTEM PRINT #571-4703 M0410</t>
  </si>
  <si>
    <t>ROLL, SNUBBER, DWG# 511-2579, MK-A, STEEL, 15" OD, 84-13/16" OAL</t>
  </si>
  <si>
    <t>GEAR UNITS|MK-II|DWG# B2903|725 RPM,SIZE-100 T SPECIAL ASSY TO CONSIST OF:PINION GEAR (OUTPUT SHAFT) DWG# MWD 511-1850 MK-E &amp; SIZE 2 AMERIDRIVE FLEX EXPOSED BOLTS (INPUT SHAFT)|LEFT-HAND,CONVEYOR,HORSBURGH &amp; SCOTT|STEEL|FOOT MOUNT|68:1</t>
  </si>
  <si>
    <t>WHEEL DRAWING</t>
  </si>
  <si>
    <t>NATIONAL, NOS, DRIVE WHEEL,18", ASSEMBLYS, MECHANICAL DRIVE WHEEL ZENAR 230A1961</t>
  </si>
  <si>
    <t>RING GEAR</t>
  </si>
  <si>
    <t>RING GEAR|WORM RIM, RING ONLY|BRONZE|TEETH|NA|DWG# 932-0768</t>
  </si>
  <si>
    <t>ROLL DRAWING</t>
  </si>
  <si>
    <t>ARM, NOS, ARM, MK A: FRONT STAB., MK B: FRONT STAB. (OPP HAND), LEFT HAND AND RI</t>
  </si>
  <si>
    <t>GEARBOX PART OR ACCESSORY|GEARBOX W/MOTOR|SERIES 10|SPX|P/N SX14SP1.5-DRIVE</t>
  </si>
  <si>
    <t>SHEAVES&amp;PULLEYS INDUSTRIAL WHEELS</t>
  </si>
  <si>
    <t>PULLEYS, IDLERS, SHEAVES, PARTS, 30" PD,32-5/8" O.D.,8-7/8"BORE, SHEAVE, 30" PD MWS DWG 932-0051 MK-7</t>
  </si>
  <si>
    <t>DRUM CRADLES</t>
  </si>
  <si>
    <t>CRADLE, PACKAGING, UPENDER, ASSEMBLED WITH CARRAIGE, MWS DWGS 531-1151 &amp; 531-1153</t>
  </si>
  <si>
    <t>CYLINDER, NOS, CYLINDER, TRAVERSE MWS DWG B541-0067 MK-AM MESTA DWG 100948</t>
  </si>
  <si>
    <t>CYLINDER, HYDRAULIC, 14" BORE X 64.38" STROKE, BLIND END FLANGE MOUNTED, MWD 511-1879 MK-G, PICKLE LINE #1 COIL CAR HOIST CYL.</t>
  </si>
  <si>
    <t>MIXER, NOS, MIXER, SIZE 506, EXACT RATIO: 32.10, MOTOR 10 HP, FRAME 284TC, 900 RPM</t>
  </si>
  <si>
    <t>ELECTRICAL GENERAL PURPOSE ENCLOSURE</t>
  </si>
  <si>
    <t>ENCLOSURES, ELECTRICAL, PANEL, SIZE 1 REVERSE POLARITY, 230 VDC WITH 30A FUSED CONTROL KNIFE S</t>
  </si>
  <si>
    <t>NATIONAL, NOS, BODY, 12"DIA. X 90" ROLL FACE, ROLLS, BODY, 12"DIA. X 90" ROLL FACE</t>
  </si>
  <si>
    <t>SHAFT, DRIVE, 10" DIA., X 1" WALL TUBE, 156.81" OAL EXTENDED, 150.5 COMPRESSED</t>
  </si>
  <si>
    <t>ENVIRONMENTAL TEST KIT&amp;SUPP</t>
  </si>
  <si>
    <t>POLLUTION CONTROL, MISC ENVIRON SUPPL NOS, ELIMINATOR, NORYL MIST ASSY., 11'-8-1/4" WIDE X 8'-6" HIGH CEILCOTE D-</t>
  </si>
  <si>
    <t>CRANE OR HOIST PART OR ACCESSORY|WHEEL, TRACK, ASSEMBY, BRIDGE DRIVER|27 IN DIA|EOT CRANE, MORGAN, 45G CPLG. MATCH</t>
  </si>
  <si>
    <t>IN LINE FILTERS</t>
  </si>
  <si>
    <t>FILTER, IN LINE, AMIAD AUTOMATIC SELF-CLEANING, SCREEN ELEMENT, 200 MICN, 2000 GPM AT 80 - 100 PSI, FLANGED 10", 100 PSI</t>
  </si>
  <si>
    <t>GENERAL FABRICATION, NOS, ASSEMBLYS, MECHANICAL GEAR DRIVE ASS'Y FOR 52" REEL. MWS A521-0268 MK-</t>
  </si>
  <si>
    <t>COIL, NOS, ARMATURE, FOR 2400KW GENERATOR PLAIN &amp; T, COIL, ARMATURE, FOR 2400KW GENERATOR PLAIN &amp; TAPPED WITH EQUALIZERS WE</t>
  </si>
  <si>
    <t>GUIDE DRAWING</t>
  </si>
  <si>
    <t>GUIDE, NOS, GUIDE, CENTERING, FOR PKL WELDER STRIP. MWS DWG 511-0269 TAYLOR-WINFIE</t>
  </si>
  <si>
    <t>PUMP, CENTRIFUGAL &amp; HORIZONTAL, PUMP.GORMAN-RUPP MODEL #112D60-B, W/100HP 1180RMP, 444T FRAME MOTOR</t>
  </si>
  <si>
    <t>MIXER, NOS, MIXER, SIZE, 506, EXACTR RATIO: 32.10, MOTOR 10 HP, 284TC FRAME,</t>
  </si>
  <si>
    <t>GEAR UNITS|20.85:1|REDUCER, GEAR BOX, PARALLEL SHAFT, FALK 2060Y2B</t>
  </si>
  <si>
    <t>BLOWER, NOS, MK-6, ASSEMBLY, COMBUSTION, BLOWER, ASSEMBLY, COMBUSTION SPENCER TURBINE 1230SS FURNACE BLOWERS FO</t>
  </si>
  <si>
    <t>MIXERS OR AGITATORS|0-250 RPM|VOLTAGE|460 V|SHAFT LENGTH|6 IN|SHAFT DIAMETER|1.5 IN|PROPELLER|IMPELLER DIAMETER|22.4 IN|SS</t>
  </si>
  <si>
    <t>GEAR, NOS, FORGED STEEL 6, HARDNESS 43-46 SHORE, GEAR, FORGED STEEL 6, HARDNESS 43-46 SHORE, MWS DWG A521-0234 MK-A</t>
  </si>
  <si>
    <t>TROLLEYS OR ACCESSORIES</t>
  </si>
  <si>
    <t>WHEEL, TRACK, ASSSEMBLY, EOT CRANE, READING BRIDGE DRI, WHEEL, ASSSEMBLY, EOT CRANE, READING BRIDGE DRIVER, 27", 10" BRG BOX,</t>
  </si>
  <si>
    <t>CONDENSING UNITS</t>
  </si>
  <si>
    <t>CONDENSER, WATER, CONDENSER, EDUCTOR, 6" SCHUTTE AND KORNING DWG 5-595 MWS DWG J561-0593</t>
  </si>
  <si>
    <t>BRICK, NOS, EDGE, REFRACTORY, EDGE CERAMIC FIBER TECHNOLOGIES AN-1062-1 MK. C</t>
  </si>
  <si>
    <t>SPINDLE, DRIVE, SPINDLE, XTEK, MWD A521-0759, FOR 52" 5-STAND</t>
  </si>
  <si>
    <t>BEARING, NOS, PRESSDUCTOR, BEARING, PRESSDUCTOR, TORRINGTON 218TTSX9-46, MWS DWG A521-2793 MK-AX</t>
  </si>
  <si>
    <t>REEL, NOS, 48" GAL TENSION,INCLUDES DWG'S 571-0408,, REEL, 48" GAL TENSION,INCLUDES DWG'S 571-0408,-0409,-0416,-2569 MWS DW</t>
  </si>
  <si>
    <t>PUMP LUBRICATING OILS</t>
  </si>
  <si>
    <t>PUMP LUBRICATING OILS|ISO 460 PETROLEUM FLUID LUBE, 30 C.I./REV, 65 PSI , 3" NPT PORTS</t>
  </si>
  <si>
    <t>SHAFT, SHAFT SUPP/ASSEMBY, ASSEMBLED AS PER PRINT, SHAFT ASSEMBLY, TMSH SHEAR, W/SHAFT, ARMS, BLOCKS, BUSHINGS, PINS</t>
  </si>
  <si>
    <t>EXCHANGER, HEAT, EXCHANGER, HEAT, MODEL PGCH-5721 (2) 6 ROW CORES INSTALLED BACK TO BAC</t>
  </si>
  <si>
    <t>ROLLER BEARING|WORK ROLL|SEALED|135TQSHL590|343 MM|457 MM|254 MM|13.5060 IN ID X 17.9960 IN OD X 10.0000 IN WD</t>
  </si>
  <si>
    <t>NATIONAL, NOS, COLD AIR TUBE ASS'Y FOR "U" TYPE TUBE RE, ASSEMBLYS, MECHANICAL COLD AIR TUBE ASS'Y FOR "U" TYPE TUBE RECUPERATO</t>
  </si>
  <si>
    <t>SHIM DRAWING</t>
  </si>
  <si>
    <t>SEGMENT, NOS, 20", COMPLETE SET, SEGMENT, 20", COMPLETE SET MWS DWG C581-0406 MK-A MWS DWG C581-0407 MK</t>
  </si>
  <si>
    <t>CYLINDER, 8"BORE X 121"STROKE, FOR 80" 5STD. MWS. DWG A521-3243 / A521</t>
  </si>
  <si>
    <t>DIAPHRAGM VALVE</t>
  </si>
  <si>
    <t>VALVE, NOS, 4" IN, DIAPHRAGM, VALVE, DUCTILE IRON, WITH GREASE FITTING FOR STEM LUBE AND BODY &amp; BONN</t>
  </si>
  <si>
    <t>LIQUID STRAINERS</t>
  </si>
  <si>
    <t>LIQUID STRAINERS|WATER, DUPLEX|10 IN|CI|0.1250 IN|125 LB</t>
  </si>
  <si>
    <t>CYLINDER, NOS, CYLINDER, HYDRAULIC, FOR 80" DEL. HOIST TRAV. MWS DWG A521-3237/A521-3</t>
  </si>
  <si>
    <t>GEAR UNITS|23,775 INCH LBS. , 17.7 HP|36.880:1</t>
  </si>
  <si>
    <t>INSULATION, NOS, MATERIAL: C95400 ALUMINUM BRONZE, 1 TTM, WEARSTRIP, MATERIAL: C95400 ALUMINUM BRONZE, 1 TTM PAYOFF SLIDING BASE, USS MIDWEST PLANT DWG# A561-0019 MK-E</t>
  </si>
  <si>
    <t>BUTTERFLY VALVE</t>
  </si>
  <si>
    <t>VALVE, BUTTERFLY, 24", WITH DOUBLE ACTING ACTUATOR, VAL-MATIC MODEL# 2024, 150B, AWWA,</t>
  </si>
  <si>
    <t>SLEEVE, NOS, ROLL CHANGE SLEEVE, 7' 4-1/2" LONG, SLEEVE, 52" ROLL CHANGE SLEEVE, 7' 4-1/2" LONG MWS DWG# A521-1130</t>
  </si>
  <si>
    <t>SPINDLE, DRIVE, 1045 STEEL, 12.25" DIA, 9' 7.75" L, SPINDLE, A561-0264</t>
  </si>
  <si>
    <t>SPINDLE, DRIVE, SPINDLE, SPINDLE (STEEL) 7.250"DIA., X 50" LONG. MWS DWG B521-0088</t>
  </si>
  <si>
    <t>SPINDLE, DRIVE, SPINDLE, SPINDLE (STEEL) 7.250" DIA. X 59" LONG, FARRELL 72F-99-1, MWS</t>
  </si>
  <si>
    <t>SUPPLY TRANSFORMER</t>
  </si>
  <si>
    <t>TRANSFORMERS, SUPPLY TRANSFORMERS, RECTIFIER, 3 PH, 331 V, 21.8 V, 687, 60 HZ, 222 KVA, FORCED AIR, 2120 AMP, ETL RECTIFIER TRANSFORMER MIDW</t>
  </si>
  <si>
    <t>TRANSMISSION TRANSFORMER</t>
  </si>
  <si>
    <t>TRANSFORMERS, TRANSMISSION TRANSFORMERS, SATURABLE REACTOR, 440 V, 25 V, 275 KVA, 365 VAC, CTRL: 25 VDC/31 ADC, 3 PH, 60 HZ</t>
  </si>
  <si>
    <t>BLOWER, NOS, DRYER, BLOWER, DRYER, HOFFMAN 38602A</t>
  </si>
  <si>
    <t>PATTERN DRAWING|80" 4 &amp; 5-STAND PINION POD, MATERIAL AISI 1045 STEEL|MWS|DRAWING NUMBER|A521-2883|MK-4</t>
  </si>
  <si>
    <t>BLOWER, NOS, AIR, MULTI-STAGE, BLOWER, AIR, MULTI-STAGE, MWS DWG 571-0120, HOFFMAN DWG AX-1293, HOFFM</t>
  </si>
  <si>
    <t>RAILROAD AND LOCOMOTIVE SPARE PARTS</t>
  </si>
  <si>
    <t>TRACK, TRACK MATERIAL, TRACK, STM ENTRY CRADLE CAR MWS DWG B541-0518 MK-B</t>
  </si>
  <si>
    <t>BLOWER, BLOWERS, 12000 CFM, FUME EXHAUST, FUME EXHAUST FAN ONLY-NO MOTOR,35"D X 12"W WHEEL, 2 7/16"D, 316L SS</t>
  </si>
  <si>
    <t>ROLLER BEARING|OUTER RING|C3|23068C3W73|STRAIGHT|340 MM|520 MM|133 MM|WITH CONTROLLED LUBRICATION HOLE</t>
  </si>
  <si>
    <t>TAPERED BEARING|EE135111DW-155-156D</t>
  </si>
  <si>
    <t>CRANE OR HOIST PART OR ACCESSORY|WHEEL, TRACK ASSEMBY, BRIDGE IDLER|27 IN DIA|EOT CRANE, MORGAN, 0107, 7, 9,10 CRANES</t>
  </si>
  <si>
    <t>BEARING, NOS, 19.2500 IN, SINGLE, DOUBLE, ASSY 902B1,W/2 CONE EE640192 1 CUP 64026, 26.0000 IN IN, 8.1250 IN, BEARING, TAPER ROLLER, COMBINE</t>
  </si>
  <si>
    <t>BLOWER, BLOWERS, MULTI-STAGE, AIR INTAKE FILTER SILENCER, 304 STAINLESS STEEL, STRIP DRYER</t>
  </si>
  <si>
    <t>GEAR BOXES, GEAR, REDUCER, GEARBOX, MODEL 3CB310A3 MWS DWG B561-0141 MK-C MWS DWG H561-0</t>
  </si>
  <si>
    <t>INDUCTION MOTOR</t>
  </si>
  <si>
    <t>MOTORS, AC &gt; 200 HP, 125 HP, 460 V, 1800 RPM, UKN AMP, 444TCZ, AC, TENV, INDUCT, AF V, UNK AMP, HECO, HECO EQUIPMENT MANAGEMENT SYSTEM, UNKN</t>
  </si>
  <si>
    <t>ELASTOMERIC COUPLINGS</t>
  </si>
  <si>
    <t>COUPLING, NOS, COUPLINGS, OEM NO. 8 FAST'S, FLEXIBLE, 8" BORE, TWO KEYWAYS. FOR #1 TT</t>
  </si>
  <si>
    <t>HOUSING DRAWING</t>
  </si>
  <si>
    <t>GENERAL FABRICATION, NOS, SCRAPBALLER BOTTOM DRIVE HOUSING, #1RCL, DWG# B561-0023</t>
  </si>
  <si>
    <t>PNEUMATIC ACTUATOR</t>
  </si>
  <si>
    <t>ACTUATOR, PNEUMATIC ACTUATORS, AIRBAG, 85 PSI, ASSEMBLY, ETL 3RD DECK WRINGER ROLLS, SS, DWG# A-10843</t>
  </si>
  <si>
    <t>CYLINDER, NOS, CYLINDER, STM B/U SLED TRAVERSE, 8-1/2" BORE X 18'9" STROKE MWS DWG B5</t>
  </si>
  <si>
    <t>WET SCRUBBERS SEPARATORS</t>
  </si>
  <si>
    <t>WET SCRUBBERS SEPARATORS|MAGNETIC|WIDTH|0.000</t>
  </si>
  <si>
    <t>ROLL, SNUBBER, PKL - BRIDLE SNUBBER ROLL, 16.250" X 80.00" FC X 102.375" OAL</t>
  </si>
  <si>
    <t>WATER PUMP</t>
  </si>
  <si>
    <t>WATER PUMP|WATER|DUCTILE IRON|FLOW RATE|2135|GPM|PEERLESS PUMP P/N 8X10-15G XLTP 8196</t>
  </si>
  <si>
    <t>BLOCK DRAWING</t>
  </si>
  <si>
    <t>NATIONAL, NOS, BLOCK BODY AND SHAFT,FORGED STEEL 4140 H, ASSEMBLY, BLOCK BODY AND SHAFT,FORGED STEEL 4140 HEAT TREATED, 11' 8-5</t>
  </si>
  <si>
    <t>NON DRIVING AXLES</t>
  </si>
  <si>
    <t>AXLE, NOS, ASSEMBLY, FOR STM AND TTM TRANSFER CAR, STEEL SURFACE COMBUSTION</t>
  </si>
  <si>
    <t>PNEUMATIC VALVE</t>
  </si>
  <si>
    <t>VALVE, NOS, AIR SUPPLY, FISHER TYPE 1061- 8560-3620J, AIR SUPPLY, DWG# 9326-0727 MK-E</t>
  </si>
  <si>
    <t>BEARING, TAPERED, 11.250 I.D., 14.996 O.D., 11.00 W., 4 ROW TAPER, AMERICAN BEARING</t>
  </si>
  <si>
    <t>ROLL DRAWING|STEEL 4 1/2", 6" OD, YELLOW POLYURETHANE COVERED, DUROMETER 90A|34D|MIDWEST STEEL|DRAWING NUMBER|MWD 511-1424|MK-A</t>
  </si>
  <si>
    <t>CYLINDER, NOS, CYLINDER, HYDRAULIC, 12" B X 20" S, 1000 PSI CLASS, TRUN. MTG., NON- C</t>
  </si>
  <si>
    <t>WHEEL, TRACK, TRACK, 20"OD, 18"TD, 5-1/2" FACE, FOR MW, WHEEL, TRACK, 20"OD, 18"TD, 5-1/2" FACE, FOR MWS CRANES 3,4,6, 8,11,13</t>
  </si>
  <si>
    <t>CRANE OR HOIST PART OR ACCESSORY|SHAFT, WORM ASSEMBLY, MECHANICAL|FOR MORGAN 35, 50, 60 AND 75 TON HOISTS</t>
  </si>
  <si>
    <t>RACK GEAR</t>
  </si>
  <si>
    <t>RACK, NOS, GEAR,BELT WRAPPER, 5"W X 9'-1"L, RACK, GEAR, BELT WRAPPER, 5" W X 9'-1" L, MWS DWG B541-0095 MK-X</t>
  </si>
  <si>
    <t>FRAME, WELDED, FOR BELTWRAPPER</t>
  </si>
  <si>
    <t>FRAME, WELDED, FOR 52" 5STD BELT WRAPPER MWS DWG A521-0431 MK-A MESTA DWG 1149</t>
  </si>
  <si>
    <t>FINNED TUBULAR HEATER</t>
  </si>
  <si>
    <t>FINNED TUBULAR HEATER|FINNED HEATER, FLANGED MOUNTED HAIRPIN|LENGTH|11.3 FT|STAINLESS STEEL|ARMSTRONG INTERNATIONAL P/N FHS-8-5FPI-11.3</t>
  </si>
  <si>
    <t>NATIONAL, NOS, SPIRAL HEAT, TYPE I-V, 75 FT OF SURFACE,, EXCHANGER, SPIRAL HEAT, TYPE I-V, 75 FT OF SURFACE, 316 STAINLESS STEE</t>
  </si>
  <si>
    <t>CRANE OR HOIST PART OR ACCESSORY|TRUNNION, HOOK BEAM FOR 50 TON CRANE BLOCK|GENERAL FABRICATION, MWS DWG 932-0548 (FOR 50 TO</t>
  </si>
  <si>
    <t>CRANE OR HOIST PART OR ACCESSORY|LINER, 52 IN EXIT HOIST|BRZ|A521-0782 MK-C|MW DWG A521-0782 MK-C</t>
  </si>
  <si>
    <t>HOUSING, NOS, WEST WORK ROLL RAIL, HOUSING, WEST WORK ROLL RAIL MWS DWG A521-2941 MK-445XW2</t>
  </si>
  <si>
    <t>SWITCH PARTS</t>
  </si>
  <si>
    <t>SWITCH PARTS|ARM, ELECTRICAL, COPPER|COPPER BUSS, GRADE C11000 FOR TFS PLATER AND CHEM TREAT GRIDS</t>
  </si>
  <si>
    <t>ROLL, LEVELER, ROLLS, TENSION LEVELER WORK ROLL 51MM X 1500MM CHROME PLATED, MAT'L: S</t>
  </si>
  <si>
    <t>SCREW PUMP</t>
  </si>
  <si>
    <t>PUMP, SCREW, SCREW, 2900 TO 3500 SPEED, 85 GPM, 1500 PSI, 220 CENTIMETERS, 2900 TO 3500 RPM, 100 HP</t>
  </si>
  <si>
    <t>SOCKETWELD PIPE FLANGE</t>
  </si>
  <si>
    <t>GENERAL FABRICATION, NOS, BELL, END,STEEL,PVC DIPPED,39"OD TFS SINK ROLL. MWS DWG J561-0356 MK-A</t>
  </si>
  <si>
    <t>DIE, NOS, BOTTOM COATING FOR AN AIR AIR KNIFE, 9-1, DIE, BOTTOM COATING FOR AN AIR AIR KNIFE, 9-1/4" X 2-1/2" X 84" LONG.</t>
  </si>
  <si>
    <t>PNEUMATIC CYLINDERS</t>
  </si>
  <si>
    <t>CYLINDER, NOS, CYLINDER, AIR, 18" BORE X 36.5" STROKE, TRUNNION MOUNTED LINCOLN MACHI</t>
  </si>
  <si>
    <t>REEL PARTS &amp; ACCESSORIES|ASSY, W/ (1) WEDGE BAR &amp; (1) SEGMENT|BRASS|P/N 100937</t>
  </si>
  <si>
    <t>LINER, NOS, LINER, FOR BACK-UP ROLL CHANGING SLED 38" L X 14" W X 6" H, #90 CARBON</t>
  </si>
  <si>
    <t>GUIDE, NOS, GUIDE, SHEET,4140 CAST STEEL MWS DWG 511-0328 TAYLOR-WINFIELD B-310264</t>
  </si>
  <si>
    <t>GUIDE, NOS, BOTTOM BOARD, SIDE GUIDE REAR PLATE</t>
  </si>
  <si>
    <t>VIBRATION DAMPERS</t>
  </si>
  <si>
    <t>DAMPERS, NOS, PULSATION, MODEL PDC 1.5-8, SERIAL 946., DAMPENER, PULSATION, MODEL PDC 1.5-8, SERIAL 946.. FLUID KINETICS 3744</t>
  </si>
  <si>
    <t>HYDRAULIC POWER UNIT</t>
  </si>
  <si>
    <t>HYDRAULIC POWER UNIT|FILTER PRESS HPU, CHROME TREATMENT PLANT, USS MIDWEST PLANT DWG# A744-0701|GAL/MIN3</t>
  </si>
  <si>
    <t>COUPLING TUBE FITTING</t>
  </si>
  <si>
    <t>PUMP, NOS, PERISTALTIC HOSE,ASSEMBLY,ALLWEILER MODEL ASH080,W/NATURAL RUBBER HOSE</t>
  </si>
  <si>
    <t>GEAR, NOS, WORM GEAR SET, WORM GEAR 15:1 WORM 15.00, GEAR, WORM GEAR SET, WORM GEAR 15:1 WORM 15.000" CD, 15:1 RATIO.</t>
  </si>
  <si>
    <t>GEARING DRAWING</t>
  </si>
  <si>
    <t>NATIONAL, NOS, STAND #5 GEAR, UPPER DRIVE, INPUT, A521-, ASSEMBLY, STAND #5 GEAR, UPPER DRIVE, INPUT, A521-0221 "C" LONG, 521-0</t>
  </si>
  <si>
    <t>HEAD DRAWING</t>
  </si>
  <si>
    <t>HEADER, NOS, HEADER, COMBUSTION EXHAUST, 25' 4-1/2" LONG X 1' 6-1/8" DIA. FOR 72" G</t>
  </si>
  <si>
    <t>WIRE ROPE</t>
  </si>
  <si>
    <t>ROPE, WIRE, 9/16" DIA., 8 X 25 STRANDING, IWRC, RIGHT REGULAR</t>
  </si>
  <si>
    <t>MIXERS OR AGITATORS|1200 RPM|VOLTAGE|460 V|SHAFT LENGTH|160 IN|SHAFT DIAMETER|2 IN|A510E|IMPELLER DIAMETER|33 IN</t>
  </si>
  <si>
    <t>BEARING, SPHERICAL (PLAIN), 280.0000 MM, C-3 INTERNAL CLEARANCE, OUTER RING W/COU, 460.0000 MM IN, 146.0000 MM, BEARING, SPHERICAL ROLLER, R</t>
  </si>
  <si>
    <t>DOMESTIC WATER HEATER</t>
  </si>
  <si>
    <t>HEATER, WATER, STEAM, STEAM COIL ASSEMBLY, PLATES AND HEADER PIPING WILL BE 316L SS, DWG D571-2200 &amp; D571-2208</t>
  </si>
  <si>
    <t>GEAR UNITS|C561-0530 MK-A|REDUCER, GEAR BOX, HORSBURGH LS-1600|RATIO 5.0:1</t>
  </si>
  <si>
    <t>REDUCER, GEAR, REDUCER, TYPE "S" SIZE 175, INPUT:1750 INPUT HP RATING: 21.94, S.F. :</t>
  </si>
  <si>
    <t>ROLL, CRADLE, ROLLS, OEM CRADLE, GEN. ARRGT. DWG A521-3201, UNITED ENG. DWG 308449,</t>
  </si>
  <si>
    <t>APRON DRAWING</t>
  </si>
  <si>
    <t>HEAD, BOTTOM, 3GAL,ENTRY HYDRAULIC CROP SHEAR LOWER BEAM.</t>
  </si>
  <si>
    <t>REDUCER, SPEED, 5.1:1, DWG# C561-0530, MK-E, HORSBURGH SCOTT P/N LS3200 GEAR REDUCER, DWG# C561-0530-MK-E</t>
  </si>
  <si>
    <t>EQUIPMENT DUST COVERS</t>
  </si>
  <si>
    <t>COVER, EQUIPMENT DUST COVERS, BEARING, 1.5 IN-T, 9.25 INOD, 6 HOLES 17/32" DRILLED, DWG# 511-2302 MK-C</t>
  </si>
  <si>
    <t>CYLINDER, NOS, CYLINDER, HYDRAULIC, 16" BORE X 102" STROKE, TRUNNION MOUNT, STM DOWN-</t>
  </si>
  <si>
    <t>CHAIN, MACHINE, DRIVE, BELTING TYPE, PRODUCT CODE MC22</t>
  </si>
  <si>
    <t>GEAR UNITS|MK-K|DWG# 531-0277|4.43:1</t>
  </si>
  <si>
    <t>REDUCER, SPEED, RATIO 37.5, PICKLE LINE SCRAP CONVEYOR DRIVE GEARBOX, PRM INPUT 1750 OUTPUT 45</t>
  </si>
  <si>
    <t>35 TON READING HOIST UPPER SHEAVE ASSEMBLY MIDWEST DRAWING 932-0597 ASSEMBLY TO INCLUDE ITEM # 1,2,3,4,5,6,7,8,9,10,11,12,13,14,AND 15 OF MIDWEST DRAWING 932-0597</t>
  </si>
  <si>
    <t>CLEANING BRUSHES</t>
  </si>
  <si>
    <t>BRUSHES, NOS, SCRUBBER, SEGMENT, 12" O.D. X 28.50" FAC, BRUSH, SCRUBBER, SEGMENT, MARYLAND BRUSH SY571,12" O.D. X 28.50" FACE,</t>
  </si>
  <si>
    <t>SUBMERSIBLE PUMP</t>
  </si>
  <si>
    <t>PUMP, SUBMERSIBLE, 10" DISCHARGE, 30 HP, 480 VAC, 3PH., 1745 RPM, 3170 C/M, VT00-KK</t>
  </si>
  <si>
    <t>NATIONAL, NOS, ASSEMBLE, COMPACTOR, #2TRC SCRAPBALLER,, ROLL, ASSY, COMPACTOR, W/ ROLL BODY</t>
  </si>
  <si>
    <t>COVER DRAWING</t>
  </si>
  <si>
    <t>COVER, NOS, 11 BOX COVER FABRICATED FROM 3MM THICK S, COVER, 11 BOX COVER FABRICATED FROM 3MM THICK STEEL, FLAT TOP DESIGN H</t>
  </si>
  <si>
    <t>CRANE OR HOIST PART OR ACCESSORY|BRAKE, ASSEMBLY, ELECTRICAL, MAIN, 19 IN|HARNISCHFEGER CORP|SBE</t>
  </si>
  <si>
    <t>SPINDLE, DRIVE, SPINDLE, DRIVE AJAX COUPLING DWG 4922-1520-26 REV.C MWS DWG 511-1123 M</t>
  </si>
  <si>
    <t>OFF-ROAD MOBILE EQUIP SPARE PARTS</t>
  </si>
  <si>
    <t>OFF-ROAD MOBILE EQUIP SPARE PARTS|JACK SCREW, HOLD DOWN BOX, FRAME, MODULE, SADDLE|UNITED|A521-2837 MK-J</t>
  </si>
  <si>
    <t>OFF-ROAD MOBILE EQUIP SPARE PARTS|JACK SCREW, HOLD DOWN BOX, FRAME, MODULE, SADDLE|UNITED|A521-2837 MK-A</t>
  </si>
  <si>
    <t>CONVEYORS, NOS, COUPLINGS, OEM 52" 5STD ENTRY CONVEYOR DRIVE, BETWEEN SPROCKET SHAFT &amp;</t>
  </si>
  <si>
    <t>GEAR UNITS|99.2 HP|4.786:1|REDUCER, SPEED, FALK, RATING @ 1325 RPM</t>
  </si>
  <si>
    <t>CRANE WHEELS</t>
  </si>
  <si>
    <t>CRANE OR HOIST PART OR ACCESSORY|24 INCH WHEEL UNIVERSAL END TRUCK|FITS 24 INCH TRACKWHEEL|STEEL|MORGAN CRANE|932-1056</t>
  </si>
  <si>
    <t>SHELL, BEARING, HALF BEARING, SHELL HALF BEARING, MWS DWG A521-0218 MK-A</t>
  </si>
  <si>
    <t>POWERUNIT, POWER UNIT, .5 HP, HYDRAULIC, W/DUAL SERVO VALVES</t>
  </si>
  <si>
    <t>SLED, NOS, BACK-UP ROLL CHANGING, CAST STL, SLED, BACK-UP ROLL CHANGING, MWS DWG A521-0241 MK-AE MESTA DW</t>
  </si>
  <si>
    <t>MAGNETIC COILS|SHUNT, BRAKE|23 IN</t>
  </si>
  <si>
    <t>EQUIPMENT, NOS, LINER, COIL BOX FLANGE, BRONZE, MWS DWG A521-0088 MK-F</t>
  </si>
  <si>
    <t>SHAFT DRAWING</t>
  </si>
  <si>
    <t>SHAFT DRAWING|DRIVER AXLE, FOR 27 IN MORGAN CRANE WHEELS, FOR CRANES NO 9, 10, 15|MWS|MIDWEST STEEL|DRAWING NUMBER|932-0386|4</t>
  </si>
  <si>
    <t>ROLL, CRADLE, ROLLS, OEM ENTRY COIL BOX CRADLE, BETWEEN FLANGES, FOR 52". MWS DWG A5</t>
  </si>
  <si>
    <t>VALVE, NOS, AIR DIRECTIONAL, 1/2", 4-WAY, 3-POSITION, .500 IN, AIR, VALVE, AIR DIRECTIONAL, 1/2", 4-WAY, 3-POSITION, DOUBLE SOLENOID, A &amp;</t>
  </si>
  <si>
    <t>HOUSING, BEARING, COMPLETE WITH MKS B1,B2,B3,B4, B5, HOUSING, BEARING, COMPLETE WITH MKS B1,B2,B3,B4, B5 MWS DWG C561-1636</t>
  </si>
  <si>
    <t>SCREWS, NOS, HOUSING, SCREW, HOUSING, MWS DWG A521-0131 MK-B, MESTA DWG 154017</t>
  </si>
  <si>
    <t>HYDRAULIC PUMP</t>
  </si>
  <si>
    <t>PUMP, NOS, HYDRAULIC, S/N 4112-9623, 10 GPM, 1200 R, PUMP, HYDRAULIC, S/N 4112-9623, 10 GPM, 1200 RPM, MW B541-0453 MK-1 DE</t>
  </si>
  <si>
    <t>CYLINDER, NOS, CYLINDER, HYDRAULIC, 12" BORE X 20" STROKE MWS DWG 531-0243 MK-C. CA T</t>
  </si>
  <si>
    <t>HYDRAULIC ACCUMULATOR</t>
  </si>
  <si>
    <t>PLUNGER, NOS, 18" DIA. X 14' 4-1/2" L, AUXILLARY HYD A, PLUNGER, 18" DIA. X 14' 4-1/2" L, AUXILLARY HYD ACCUMULATOR, STM OR 52</t>
  </si>
  <si>
    <t>BUTTERFLY VALVE|ANSI 150 24"|CARBON ST. BODY|CLASS IV|ANSI 150 WAFER|OPERATING PRESSURE|150|PSI|SPECIFIED PRESSURE|150|PSI|NOMINAL DIAMETER|24 IN|LENGTH|6.06 IN|MANUAL OVERIDE|MAX TEMPERATURE|400|DEG F|WATER, OIL</t>
  </si>
  <si>
    <t>BEARING, NOS, 15.5"I/S DIA.X 21.5"O/S DIA.X 3.25"WIDE, BEARING, 15.5" I/S DIA. X 21.5" O/S DIA. X 3.25" WIDE TORRINGTON M3487</t>
  </si>
  <si>
    <t>PUMP, NOS, GEAREX OIL INTERNAL COMPLETE COUPLING, PUMP, GEAREX OIL INTERNAL COMPLETE COUPLING SIER BATH E-2 (INTERNAL)</t>
  </si>
  <si>
    <t>DOSING PUMPS|CHEMICAL DO|142 SPM|VOLTAGE|120 V|MILTON ROY|PRESSURE RATING|90|PSI|142 STROKES PER MINUTE</t>
  </si>
  <si>
    <t>HEATER ELEMENTS</t>
  </si>
  <si>
    <t>ELEMENT, HEATER ELEMENTS, RIBBON, SINUOUS LOOP, .083 X 1, 360/120 KW, 460 V, NICKEL-CHROMIUM ALLOY, 36% NICKEL/19% CHROMIUM</t>
  </si>
  <si>
    <t>SPACE HEATER</t>
  </si>
  <si>
    <t>HEATER, SPACE HEATER, DOOR HEATER, 37.0000 IN-W, 58.2500 IN-L, 59.2500 IN-H, 480.00 V, 3 PH, STEAM</t>
  </si>
  <si>
    <t>GEAR UNITS|CAST STEEL CONSTRUCTION|40 HP|36.907:1|REDUCER, SPEED, 1925 RPM</t>
  </si>
  <si>
    <t>LIFTING HOOK</t>
  </si>
  <si>
    <t>HOOK, NOS, 50 TON CRANE (LONG SHANK), HOOK, 50 TON CRANE MWS DWG 935-0015 MK-A</t>
  </si>
  <si>
    <t>CABINET, POWER, COMBO LINE IGNITRON WELDER CONTROL CABINET</t>
  </si>
  <si>
    <t>METAL CLEANERS OR POLISHES</t>
  </si>
  <si>
    <t>CLEANER, NOS, COOLANT, WATER CAP. 300 GPM, CLEANER, COOLANT, WATER CAP. 300 GPMERIEZ MAGNETICS CS8-35</t>
  </si>
  <si>
    <t>PUMP, NOS, 8 X 10 X 12, FOR 80" 5STD WASTE WATER., PUMP, 8 X 10 X 12, FOR 80" 5STD WASTE WATER. GOULDS PUMPS 3405M</t>
  </si>
  <si>
    <t>GENERAL FABRICATION, NOS, ASSEMBLY, TUBE BURNER, RECUPERATIVE RADIANT,RIGHT HAND BLOOM ENGR DWG</t>
  </si>
  <si>
    <t>FAN, NOS, SIZE 26, MODEL 052-26-MH SERIES 05, 5650, FAN, SIZE 26, MODEL 052-26-MH SERIES 05, 5650 ACFM@120 DEG. F.@13.7 BH</t>
  </si>
  <si>
    <t>GENERAL FABRICATION, NOS, PIPE COIL ASSEMBLY, 316 STAINLESS SCH. 80, MWS DWG C581-0482</t>
  </si>
  <si>
    <t>CRANE OR HOIST PART OR ACCESSORY|WHEEL, TRACK, ASSEMBLY, TROLLEY DRIVER|18 IN DIA|EOT CRANE, MORGAN, 30G CPLG. MATCH</t>
  </si>
  <si>
    <t>FILTER DRAWING</t>
  </si>
  <si>
    <t>FILTER DRAWING|MEDIA FILTER BASKET|MIDWEST|DRAWING NUMBER|TFS72 CHROME LINE SKETCH, MODEL 01</t>
  </si>
  <si>
    <t>GEAR UNITS|C561-0530 M|5.0:1|REDUCER, GEAR BOX, HORSBURGH LS-2000</t>
  </si>
  <si>
    <t>POLLUTION CONTROL, MISC ENVIRON SUPPL NOS, PNEUMATIC ACTUATOR OPERATED DAMPER ASSEMBLY DWG# D-29569-16 (EAST)</t>
  </si>
  <si>
    <t>SHAFT, NOS, #1TRC SCRAPBALLER, 14' 10.5" L X 10.75", ASSEMBLY,INCLUDES GEAR &amp; SHAFT</t>
  </si>
  <si>
    <t>SHEAVE, SHEAVES/PULLEYS, CHAIN SHEAVE, 2.5 IN-W, 36.5 INOD, 7.495 INID, STEEL, SHEAVE, DWG# 531-0060, MK-S</t>
  </si>
  <si>
    <t>CONNECTING COMPONENTS DRAWING</t>
  </si>
  <si>
    <t>ARM, POSITIONING, LOADER, COIL INSERT, 1TTM</t>
  </si>
  <si>
    <t>CYLINDER, NOS, CYLINDER, STRIPPER, 7" BORE X 50" STROKE CLAMP MOUNT, FOR #1 TTM TENSI</t>
  </si>
  <si>
    <t>VALVE PARTS OR ACCESSORIES VALVE</t>
  </si>
  <si>
    <t>TUBING, NOS, TUBE, JOY MANUFACTURING 514079-0023 JOY MANUFACTURING X14079-23*</t>
  </si>
  <si>
    <t>CYLINDER, NOS, CYLINDER, HYD.,6"BORE,38"STROKE LINCOLN MACHINE C-14305 MWS DWG A521-2</t>
  </si>
  <si>
    <t>TAPERED BEARING|TAPERED ROLLER|67986DW9122|COMBINED RADIAL AND THRUST, FOUR ROW WORK ROLLS</t>
  </si>
  <si>
    <t>ARM, PIVOT, BRAKE FOR YOKE;IC9528A105J1AA1 BRAKE</t>
  </si>
  <si>
    <t>GEARBOX PART OR ACCESSORY|LOW SPEED RH HELIX ANGLE|BRADFT|2015-008 A541-0821|COMBO DRAG BRIDLE GEAR BOX, NO 1</t>
  </si>
  <si>
    <t>MOTORS, DC,10 HP TO&lt;50 HP, 25 HP, 240 V, 850 RPM, 100 AMP, 405, DC, ODP, SHUNT, AV V, B AMP, HECO, HECO MOTOR MANAGEMENT, AA02, DCH25R850WSH</t>
  </si>
  <si>
    <t>HEAT EXCHANGERS|AIR, COOLER, HIGH SPEED MWS DWG 531-1098-G1. CA. JET COOLER HEAT EXCHANGER</t>
  </si>
  <si>
    <t>SLEEVE BEARING</t>
  </si>
  <si>
    <t>BEARING, NOS, WALL 3.94" DIA., BABBITT, WALL 3.94" DIA. S.A. ENVIREX P/N A65890-BB2</t>
  </si>
  <si>
    <t>BUSHING, NOS, 21" DIA. X 17-31/32" HIGH, FOR STM DOWN, BUSHING, 21" DIA. X 17-31/32" HIGH, FOR STM DOWN ENDER ARM PIVOT. MWS</t>
  </si>
  <si>
    <t>CYLINDER, HYD,BORE,6"&lt;7", CYLINDER, HYD., SERIES 100, 6" BORE X 120" STROKE, CUSHIONED BOTH ENDS, W/CLEVIS DWG 511-2212MK-B, WITH (4) 2.5" GUSSETS WELDED TO CLEVIS &amp; ROD</t>
  </si>
  <si>
    <t>MANDREL, SEGMENT, ETL #2 PAYOFF REEL, MANDREL, TFS, PAYOFF REEL MWS DWG J561-0036 MK-A</t>
  </si>
  <si>
    <t>CYLINDER, NOS, CYLINDER, HYD.,ETL P.O./TEN. COIL CAR TRAVERSE, 8" BORE, 123" STROKEMW</t>
  </si>
  <si>
    <t>GENERAL FABRICATION, NOS, ASSEMBLY, STAND #5 GEAR, LOWER DRIVE, INPUT, A521-0221 MK-D, SHORT A52</t>
  </si>
  <si>
    <t>CYLINDER, HYDRRAULIC, 14" BORE X 29 3/8" TOTAL STROKE, DUAL STROKE 3 3/8" &amp; 26", #2 COIL CAR LIFT CYLINDER, PICKLE LINE, MWD 511-3052 MK-52-A</t>
  </si>
  <si>
    <t>BODY, ROLL, ASSEMBLY, STEEL, 1' OD., 1' 9" LONG, 8" ID, 359#, DWG# 511-3077</t>
  </si>
  <si>
    <t>BEARING, NOS, 16.0000 IN, 20.0000 IN IN, 2.4375 IN, BEARING, TAPER ROLLER, COMBINED RADIAL AND THRUST, SINGLE ROW, 16.0000</t>
  </si>
  <si>
    <t>ROLLER BEARING|THRUST|120TDIE554AD733</t>
  </si>
  <si>
    <t>GEAR UNITS|3 HP|31.7:1|REDUCER, GEAR, (ETL CARRYOVER ROLLS), INPUT RPM:116</t>
  </si>
  <si>
    <t>MIXERS OR AGITATORS|SPEED 1725|VOLTAGE|460V|SHAFT LENGTH|77.35 IN|SHAFT DIAMETER|1 IN|ASSEMBLY, TANK AGITATOR, LIGHTNIN|IMPELLER DIAMETER|17 IN</t>
  </si>
  <si>
    <t>ROLLER BEARING|CYLINDRICAL, ASSEMBLY|TSS|EE390095/390200</t>
  </si>
  <si>
    <t>PINION, NOS, TENSION REEL DRIVE, PINION, TENSION REEL DRIVE, MWS DWG A521-0268 MK-L MESTA DWG 100687</t>
  </si>
  <si>
    <t>GEAR, NOS, RING, DRIVE END, FOR SPINDLES, GEAR, RING, DRIVE END, FOR SPINDLES XTEK 6-60917-CD, MWS DWG A521-3612</t>
  </si>
  <si>
    <t>SCREWS, NOS, FLANGE EQUILIZER,14'LONG,ALLOY STEEL, SCREW, FLANGE TIE SHAFT - 14' LONG, ALLOY STEEL, MWS DWG A521-2661 MK-</t>
  </si>
  <si>
    <t>GEAR UNITS|MK-CC|DWG# C561-0530|REDUCER, GEAR-BOX, HORSBURGH LS-2000SP|5.4:1 RATIO</t>
  </si>
  <si>
    <t>GEAR UNITS|B571-01|34.32:1|REDUCER, GEAR BOX, FALK 2090Y2-B</t>
  </si>
  <si>
    <t>GEAR UNITS|71.14:1|REDUCER, GEAR BOX, FALK 20FC3A</t>
  </si>
  <si>
    <t>GEAR UNITS|4.130:1|REDUCER, GEAR BOX, FALK 6-56108G-01 FALK 70YF1S MWS DWG C</t>
  </si>
  <si>
    <t>FRAME, WELDED, ITEMS #1,3 THRU 15,21,23 THRU 29, 31 THRU 69, 72" GALV SEAL ROLL ASSEMBLY, B571-1753, B571-1754, B571-1755, B571-1756</t>
  </si>
  <si>
    <t>ROLL, PINCH, ASSEMBLY, BOTTOM FOLLOWER, 8'4" OAL, 80" FACE, 36" DIA. 511-0903 MK-A</t>
  </si>
  <si>
    <t>GEAR UNITS|531-014|2.713:1|REDUCER, GEAR BOX, FALK 2C2-04CS</t>
  </si>
  <si>
    <t>GUIDE, NOS, GUIDE, SHEET,4140 CAST STEEL MWS DWG 511-0378 TAYLOR-WINFIELD C-310364</t>
  </si>
  <si>
    <t>BEARING, NOS, 16.0000 IN, SINGLE, DOUBLE, ASSY 9-47,W/2 CONE EE285 160,1 CUP 28522, 22.6250 IN IN, 6.1875 IN, BEARING, TAPER ROLLER, COMBINE</t>
  </si>
  <si>
    <t>GENERAL FABRICATION, NOS, ROLL, 80" BOTTOM STRAIGHTNER, STEEL HEAT TREATED, 10" DIA X 103.75" LG</t>
  </si>
  <si>
    <t>CYLINDER, NOS, CYLINDER, HYDRAULIC, 12" BORE X 105" STROKE, GEN ARRG'T DWG A521- 3073</t>
  </si>
  <si>
    <t>POWER TRANSMISSION SHAFTS</t>
  </si>
  <si>
    <t>SHAFT, NOS, JACK, SHAFT, JACK MWS DWG A521-2900 MK-F UNITED ENG DWG 302489</t>
  </si>
  <si>
    <t>PILLOW BLOCK BEARING</t>
  </si>
  <si>
    <t>BEARING, PILLOW, BLOCK, BALL, 4.5000 22.0000 IN IN, 7.0000 IN, 4, HVY DUTY, 7.8750 IN, ID 8.3750 / S-3 7.2500 ; BASE-CL 7.8750 ; 4B - 1-1/4</t>
  </si>
  <si>
    <t>FLOWMETERS</t>
  </si>
  <si>
    <t>CONTROLLER, FLOW, 45 GPM, POPPET, MAINFOLD, PUMP, DIN 32</t>
  </si>
  <si>
    <t>HEAD, NOS, COLLECTOR, HEAD, COLLECTOR MWS DWG C561-0245 MK-F WEAN UNITED SM-7558</t>
  </si>
  <si>
    <t>PYROMETERS</t>
  </si>
  <si>
    <t>PYROMETER, NOS, CASING, WATER JACKET, PYROMETER, ON SIGHT TUBE WELDMENT MWS DWG 531-11</t>
  </si>
  <si>
    <t>PYROMETER, NOS, SIGHT TUBE, CA, PYROMETER, SIGHT TUBE, CA LINE FURNACE. MWS DWG 531-1121 MK-C</t>
  </si>
  <si>
    <t>SLEEVE, NOS, FORGED STEEL,DWG.G561-0131, SLEEVE, FORGED STEEL, DWG.G561-0131, MORGAN CONSTRUCTION 132399A</t>
  </si>
  <si>
    <t>INSULATION, NOS, VEE WAY,MANDREL CARRIAGE, SAE 1045 STEEL, WEARSTRIP, VEE WAY, MANDREL CARRIAGE, SAE 1045 STEEL, MWS DWG 511-1979</t>
  </si>
  <si>
    <t>CRANE OR HOIST PART OR ACCESSORY|HOOK, CRANE, 75-TON, 6 IN SHANK|MWS DWG 932-0168 IT-10</t>
  </si>
  <si>
    <t>REDUCER, GEAR, REDUCER, WEAN DWG A-105097:301</t>
  </si>
  <si>
    <t>ADAPTER, NOS, PINION SHAFT, FOR LS-4000-L REDUCER ON P, ADAPTER, PINION SHAFT, FOR LS-4000-L REDUCER ON PIL #1 MASTER ROLL DRI</t>
  </si>
  <si>
    <t>NATIONAL, NOS, LOAD, ASSEMBLY, SINGLE RANGE TENSIOMETER, CLEANING LINE TENSIOMETER CELL, LOAD, ASSEMBLY, SINGLE RANGE TENSIOMET</t>
  </si>
  <si>
    <t>GEAR UNITS|27:1|REDUCER, GEAR, COMBO DIFFERENTIAL DRIVE UNIT, GEAR BOX BRAD F</t>
  </si>
  <si>
    <t>GEAR UNITS|37.76:1|REDUCER, GEAR, CSL DIFFERENTIAL, WITH COUPLINGS (571-2180 MK-M) &amp;</t>
  </si>
  <si>
    <t>BUSHING TUBE FITTING</t>
  </si>
  <si>
    <t>BUSHING, BUSHING, STEEL, 2.5313 INID, 3.075 INOD, 4.05 IN-L, DWG# 511-1473 MK-AA</t>
  </si>
  <si>
    <t>BEARING, NOS, 5.451 IN, INCH,11.750, WITHOUT, PLAIN, BEARING, PLAIN CYLINDRICAL SLEEVE, BABBIT BRONZE, 5.451" BORE, 7.688"</t>
  </si>
  <si>
    <t>ADAPTER, NOS, PINION GEAR, FOR LS-4800-L REDUCER ON PK, ADAPTER, PINION GEAR, FOR LS-4800-L REDUCER ON PKL #2 MASTER ROLL DRIV</t>
  </si>
  <si>
    <t>SHAFT, NOS, 15" ACCUMULATOR, FOR 80" ROLL BALANCE, S, SHAFT, 15" ACCUMULATOR, FOR 80" ROLL BALANCE, STROKE 9', 14' 11.625" L</t>
  </si>
  <si>
    <t>NUTS, NOS, SCREWDOWN, MANG BRONZE, NUT, SCREWDOWN, MANG BRONZE, MWS DWG A521-0511 MK-A</t>
  </si>
  <si>
    <t>POWER TRANSMISSION SHAFTS|SHAFT ONLY, 14' 10.5" L X 10.75" D|AISI 4140 STEEL HEAT TREATED TO 280/290 BRINELL</t>
  </si>
  <si>
    <t>ADAPTER, NOS, PINION GEAR, G/B LS-4400-L S/N G9419, (R, ADAPTER, PINION GEAR, G/B LS-4400-L S/N G9419, (REFERENCE DWG. 511-104</t>
  </si>
  <si>
    <t>REFRACTORY MULTI USE BRICK</t>
  </si>
  <si>
    <t>BRICK, MULTI USE BRICK, BLOCK, HANGER, FURNACE, RIBBON HEATER ELEMENT HANGER BRICK WITH HOOK</t>
  </si>
  <si>
    <t>BRACKET DRAWING</t>
  </si>
  <si>
    <t>STRIP SEPARATOR ARM, DRIVE SIDE, DWG# B571-0198, AETNA DWG# E47961</t>
  </si>
  <si>
    <t>LINK ARMS|SWING ARM, 72" GALV. STRIP SEPARATOR ARM, OPERATOR SIDE|STEEL|DWG# B571-0198 MK-F, ALSO USE DWG# B571-0221 MK-F, AND B571-0209</t>
  </si>
  <si>
    <t>CYLINDER, NOS, CYLINDER, HYDRAULIC, 7" BORE X 135" STROKE, INCLUDES C-4481 FOOT MOUNT</t>
  </si>
  <si>
    <t>CYLINDER, HYD,BORE, &gt;10", CYLINDER, HYDRAULIC, 10" BORE X 54" STROKE, TRUNNION MOUNT, CUSHION BO</t>
  </si>
  <si>
    <t>STRAINER, WATER, ASSY, W/ 3" AUTOMATED FLUSH VALVE, SELF BACK FLUSH SCREEN</t>
  </si>
  <si>
    <t>DISTRIBUTION TRANSFORMER</t>
  </si>
  <si>
    <t>AUTOTRANSFORMER,290KVA,120/480VAC,156/600A,CLASS B. (T1)WG</t>
  </si>
  <si>
    <t>ROLL, PINCH, ASSEMBLY, TOP FOLLOWER, 8'-4" OAL, 80" ROLL FACE, 16" DIA.</t>
  </si>
  <si>
    <t>AGITATORS, AGITATOR, PEDESTAL MOUNT, DRIVE ASSEMBLY FOR LIGHTNIN XLC-200E MIXER, XLC-200E</t>
  </si>
  <si>
    <t>AIR FILTERS</t>
  </si>
  <si>
    <t>FILTER, AIR, 10 MICN, TRI-VENT, 98%EFFICIENT, HI-FLOW SYNTHETIC MEDIU, 98 PSI, STAINLESS STEEL (HOUSING)</t>
  </si>
  <si>
    <t>BUSHING, NOS, GUIDE,#18 AMPCO BRONZE, BUSHING, GUIDE,#18 AMPCO BRONZE MWS DWG 511-1957 MK-GM7101 WEAN UNITED</t>
  </si>
  <si>
    <t>GEARBOX PART OR ACCESSORY|ASSEMBLY, GEARBOX, FOR LIGHTNIN MIXER, 14Q1, LIGHTNIN DWG# L-17632F|SPX</t>
  </si>
  <si>
    <t>CYLINDER, NOS, CYLINDER, HYD., 11" BORE TO 11.99", BORE 11" BORE X 208 STROKE, BASE M</t>
  </si>
  <si>
    <t>ROLLER, NOS, ENTRY PALLET CONVEYOR, 6-1/2" DIA., ROLLER, ENTRY PALLET CONVEYOR, 6-1/2" DIA. PALMER BEE DWG IB-A18-104-5</t>
  </si>
  <si>
    <t>PANS</t>
  </si>
  <si>
    <t>PANS|DRIP PAN COMPLETE LIFT ASSEMBLY|ASM-4047-D</t>
  </si>
  <si>
    <t>STAINLESS STEEL PLATE</t>
  </si>
  <si>
    <t>STAINLESS STEEL PLATE|PLATE COIL, STYLE 90D, 16 GA|THICKNESS|.125 IN|WIDTH|18 IN|FIXED|71 IN|316L|TRANTER</t>
  </si>
  <si>
    <t>GEAR UNITS|89,195 INCH LBS. , 55.0 HP|38.880:1</t>
  </si>
  <si>
    <t>COOLING EXCHANGERS</t>
  </si>
  <si>
    <t>COOLER, COOLING EXCHANGERS, INTERCOOLER ASSEMBLY #1 &amp; #2, AIR COMPRESSOR</t>
  </si>
  <si>
    <t>LINER, NOS, LINERS, FOR MILL HOUSING, 11' 3-31/32" X 2' 4-3/4" MWS DWG A521-0143 M</t>
  </si>
  <si>
    <t>CRANE OR HOIST PART OR ACCESSORY|REEL, CABLE|GLEASON REEL|P/N SB21803R-212-1824-1</t>
  </si>
  <si>
    <t>BEARING, SPHERICAL (PLAIN), 150.0000 MM, C-3 INTERNAL CLEARANCE, (W64) POLY OIL L, 270.0000 MM IN, 96.0000 MM, BEARING, SPHERICAL ROLLER, RA</t>
  </si>
  <si>
    <t>MECHANICAL BRAKE</t>
  </si>
  <si>
    <t>MECHANICAL BRAKE|TWIFLEX PNEUMATIC DISC BRAKE SYSTEM, HILLIARD P/N D-A732|TORQUE RATING|1550 LBF@105 PSI</t>
  </si>
  <si>
    <t>MOTORS, NOS, 300.000 HP, 1780 RPM, 440 VOLTS, 340 AMPS, FRAME 581-S., MOTOR, ELECTRIC, AC, POLY PHASE, SINGLE SPEED, SQUIRREL CAGE, 300.000</t>
  </si>
  <si>
    <t>ROLLER DRAWING</t>
  </si>
  <si>
    <t>ROLLER, NOS, TRACK, D-310536,MWS DWG 511-0438 MK-AE</t>
  </si>
  <si>
    <t>SEGMENT, NOS, PAYOFF REEL, SEGMENT, PAYOFF REEL MWS DWG G561-0057 MK-A</t>
  </si>
  <si>
    <t>CYLINDER, HYDRAULIC CYLINDER, 14.0000 IN-B, 7.25 IN-S, END FLANGE MOUNTED IN, 14" BORE X 7.25" STROKE, ROD END FLANGE MOUNTED F</t>
  </si>
  <si>
    <t>GEAR TRAIN, FRAME: 4125DA, RATIO 2065, sumitomo sm-cyclo, model VSC 19045, S/N #007976D</t>
  </si>
  <si>
    <t>PINION, NOS, MAIN DRIVE, PINION, MAIN DRIVE, MWS DWG B541-0151 MK-B</t>
  </si>
  <si>
    <t>WHEEL, TRACK, CRANE TROLLEY, IDLER, 12" FOR #30 HIGH B, WHEELS, OEM CRANE TROLLEY, IDLER, 12" FOR #30 HIGH BAY CRANE MWS DWG 9</t>
  </si>
  <si>
    <t>WHEEL, TRACK, CRANE, TROLLEY DRIVER- 12" 2-3/16" &amp; 2-1, WHEELS, OEM CRANE, TROLLEY DRIVER- 12" 2-3/16" &amp; 2-1/4" CLAMP COUPLING</t>
  </si>
  <si>
    <t>CARRIAGE, NOS, BOTTOM DELIVERY LOOP STATIONARY CARRIAGE</t>
  </si>
  <si>
    <t>ROLL, PINCH, TOP SHEAR, 8" X 92" FACE, 134" OAL, STEEL, DWG# 511-2077 MK-B</t>
  </si>
  <si>
    <t>LINER, BEARING LINERS, 1-HOLES .375" PIPE TAP, 3 IN-W, 27 IN-L, .625 IN-T, DWG# 511-1471 MK-M, BRONZE LINER</t>
  </si>
  <si>
    <t>KEY DRAWING</t>
  </si>
  <si>
    <t>KEY DRAWING|ADAPTER, MECHANICAL, 2 IN +0/-0.002 X 1.5 IN +0/-0.005 X 12.4375 IN, (1) HOLE 0.5625 IN|MWS|MIDWEST STEEL|DRAWING NUMBER|511-2488|F</t>
  </si>
  <si>
    <t>CRANE OR HOIST PART OR ACCESSORY|BLOCK, HOOK, 75 STN, WITH SWIVEL HOOK, NON-MOTORIZED|CR.7,14,23 &amp; 24), MWS</t>
  </si>
  <si>
    <t>PINION, NOS, MAIN DRIVE, PINION, MAIN DRIVE, MWS DWG B541-0151 MK-A</t>
  </si>
  <si>
    <t>VALVE, FLOW CONTROL, 8", DIAPHRAGM ACTUATED CONTROL, C.S. BODY, 150# R.F. FLANGE END</t>
  </si>
  <si>
    <t>TRANSFORMERS, DISTRIBUTION TRANSFORMER, 4160/12480 V, 480/277 V, 150 KVA, DELTA/WYE, 3 PHASE, 60 HZ, TAPPED, 95 KV, 30 KV, OIL FILLED, NO PC</t>
  </si>
  <si>
    <t>ROLL, PINCH, 52" 5 STD. ENTRY END PINCH ROLL ASSY</t>
  </si>
  <si>
    <t>CRANE OR HOIST PART OR ACCESSORY|WHEEL, TRACK ASSEMBY, TROLLEY IDLER|18 IN DIA, 10-1/2 IN BEARING BOX|EOT CRANE, MORGAN</t>
  </si>
  <si>
    <t>BEARING HOLDER&amp;RETAINER</t>
  </si>
  <si>
    <t>RETAINER, BEARING, LONG WORM, SCREW DOWN, USS MIDWEST PLANT DWG# A521-2759 MK-C</t>
  </si>
  <si>
    <t>LIMIT SWITCHES</t>
  </si>
  <si>
    <t>SWITCH, LIMIT, SQUARE D #40 DC YOUNGSTOWN LIMIT STOP,SE, SWITCH, LIMIT, SQUARE D #40 DC YOUNGSTOWN LIMIT STOP,SERIES A SQUARE D</t>
  </si>
  <si>
    <t>GEAR, NOS, INTERMEDIATE ASSEMBLY, TENSION REEL, 33", GEAR, INTERMEDIATE ASSEMBLY,TENSION REEL, 33" P.D., 132 TEETH, 7.50" F</t>
  </si>
  <si>
    <t>MIXERS OR AGITATORS|POWER|.5 HP|SPEED 1725|VOLTAGE|460V|SHAFT LENGTH|107.12 IN|SHAFT DIAMETER|1.25 IN</t>
  </si>
  <si>
    <t>CYLINDER, NOS, CYLINDER, HYDRAULIC, 12" BORE X 4" STROKE, ROD END FLANGE MOUNTED MWD</t>
  </si>
  <si>
    <t>ANODE DEVICES</t>
  </si>
  <si>
    <t>ANODES, NOS, COATED WITH EC-1240 DSA ANODE COATING. R, ANODE, COATED WITH EC-1240 DSA ANODE COATING. REV. A WITH EG-1240 TEST</t>
  </si>
  <si>
    <t>MIXER, NOS, HEAVY-DUTY TOP ENTRY TURBINE AGITATORS, MIXER, HEAVY-DUTY TOP ENTRY TURBINE AGITATORS. CHEMINEER 1HTD-3</t>
  </si>
  <si>
    <t>BALL VALVE</t>
  </si>
  <si>
    <t>VALVE, BALL, 150.00 PSI, 8.0000 IN-D, PKL ACID TANK SHUT OFF VALVE</t>
  </si>
  <si>
    <t>WHEELS ROLLING HARDWARE</t>
  </si>
  <si>
    <t>WHEEL, WHEELS, 18" DIA, KEYED SHAFT, BRIDGE DRIVER WHEEL ASSY, W/ DRIVE GEAR, FOR P&amp;H CRANE CH-21758</t>
  </si>
  <si>
    <t>SLEEVE, NOS, FORGED STEEL,DWG.A561-0262MKA 34"BEARING, SLEEVE, FORGED STEEL, DWG.A561-0262 MK-A, 34" BEARING MORGAN CONSTRUCT</t>
  </si>
  <si>
    <t>GRID, NOS, ETL CHEM-TREAT TANK, MWS DWG C561-1216 MK-A</t>
  </si>
  <si>
    <t>CYLINDER, HYD,BORE, &gt;10", CYLINDER, HYDRAULIC, 14" BORE, 26.38" STROKE, BLIND END FLANGE MOUNTED</t>
  </si>
  <si>
    <t>CYLINDER, PNEUMATIC CYLINDER, 11 IN-B, 72.5 IN-S, 3 IN, ROD AIR CYLINDER TRUNION MOUNT HOLD DOWN PIVOT ROLL</t>
  </si>
  <si>
    <t>CHEMICAL PUMP</t>
  </si>
  <si>
    <t>PUMP, ACID, 3 X 4-10, 9-1/2" IMPELLER,VR-1 MAT.,FLOWSERVE RXO DOUBLE MECH. SEAL</t>
  </si>
  <si>
    <t>BEARING BLOCKS OR HOUSINGS|ROUND TYPE|BEARING O.D.|9.5 IN|STAINLESS STEEL AND CER.|WIDTH|4.22 IN|HEIGHT|9.5 IN|WGA085590|MCDANEL ADVANCED CERAMIC TECHNOLOGIES</t>
  </si>
  <si>
    <t>HEAT EXCHANGERS|INTERCOOLER ASSEMBLY|WATER|OUTPUT FLOW RATE|600|GPM|WATER|INPUT FLOW RATE|900|GPM|TUBE BUNDLE|HEIGHT|24 IN|WIDTH|24 IN|LENGTH|48 IN|WEIGHT|200 LB</t>
  </si>
  <si>
    <t>NATIONAL, NOS, BEARING, FOR SCREW DRIVE ASSEMBLY ON PKL, STAND, BEARING, FOR SCREW DRIVE ASSEMBLY ON PKL LINE NO. 1 &amp; 2 ENTRY L</t>
  </si>
  <si>
    <t>CASTING &amp; FORGING DRAWING</t>
  </si>
  <si>
    <t>CASTING, ALLOY, CASTING, SINK ROLL ARM,OPP.HAND, MAT'L:CAST S.S. MWS DWG D571-0012 MK-</t>
  </si>
  <si>
    <t>TRANSFORMERS, NOS, 63.00, 3, 483 V, GENERAL PURPOSE, FIXED OUTPUT, DRY TYPE, 63.00 KVA, 3 PH,</t>
  </si>
  <si>
    <t>AIR OR PNEUMATIC</t>
  </si>
  <si>
    <t>BRAKE, AIR, TWIFLEX CALIPER BRAKE SYSTEM, HILLARD P/N D-A719</t>
  </si>
  <si>
    <t>CYLINDER, NOS, CYLINDER, AIR, 10" BORE X 7" STROKE, ROD END FLANGE MOUNTED, PKL TURN</t>
  </si>
  <si>
    <t>RAILWAY TRACKS</t>
  </si>
  <si>
    <t>RAIL, RAILROAD, RAIL, 3000 AMP Y, 30' LONG, ALUMINUM CONDUCTOR RAIL. MACCABE ELECTRIC</t>
  </si>
  <si>
    <t>BEARING, WHEEL, DWG# 511-3038 MK-38G, 5MM WALL 110MM(4.331") NOM. BORE, 100MM (3.937")</t>
  </si>
  <si>
    <t>GEAR UNITS|J561-0233|3.444:1|REDUCER, GEAR BOX, HORSBURGH X-4762</t>
  </si>
  <si>
    <t>CRANE OR HOIST PART OR ACCESSORY|WHEEL, TRACK, ASSEMBY, BRIDGE DRIVER|27 IN DIA|EOT CRANE, MORGAN, CPLG, 9 CRANE</t>
  </si>
  <si>
    <t>PANS|DRIP|J561-0372 MK-AA</t>
  </si>
  <si>
    <t>BLOCK, BEARING, PILLOW, PILLOW BLOCK, ETL PLATER ROLL BEARING, LINK-BELT BS217092-02, MWS DWG</t>
  </si>
  <si>
    <t>ROLLER CHAIN SPROCKET SPROCKET</t>
  </si>
  <si>
    <t>SPROCKET, NOS, DRIVE,CONVEYOR, SPROCKET, DRIVE, CONVEYOR, MWS DWG A521-0002 MK-W MESTA DWG 147654 MK-</t>
  </si>
  <si>
    <t>COIL, BRAKE, 23" BRAKE COIL, EATON 9-886-5</t>
  </si>
  <si>
    <t>CYLINDER, HYD,BORE, &gt;10", 10" BORE X 7.25" STROKE, TRUNNION MOUNTED, W/ROD HEAD, BUSHINGS &amp; PIN</t>
  </si>
  <si>
    <t>SEGMENT, NOS, GEAR, BOTTOM, SEGMENT, GEAR, BOTTOM MWS DWG 511-1015 MK-G</t>
  </si>
  <si>
    <t>GEAR UNITS|E|C561-0519|2.55:1|REDUCER, SPEED, HORIZONTAL BOLTED BASE, 1 INPUT WITH FIT FOR COUPLING, 1 OUTPUT</t>
  </si>
  <si>
    <t>BEARING, NOS, 13.4850 IN, SINGLE, SINGLE, 18.500 WIDTH, 19.9990 IN IN, 18.5000 IN, BEARING, TAPER ROLLER, COMBINED RADIAL AND THRUST, DOUBLE</t>
  </si>
  <si>
    <t>ROLL DRAWING|TENSIOMETER, FOR 52 IN 5-STAND|MWS|MIDWEST STEEL|DRAWING NUMBER|A521-0771|A</t>
  </si>
  <si>
    <t>GATE VALVE</t>
  </si>
  <si>
    <t>VALVE, GATE, 12", 300 PSI, STEAM, W3ITH 440V OPERATOR, ROTORK CONTROLS INC., AUTOGATE</t>
  </si>
  <si>
    <t>GEAR UNITS|MWS DWG# C561-0530 MK-B|REDUCER, GEAR BOX, HORSBURGH LS-1600|5.4:1</t>
  </si>
  <si>
    <t>SUPPLIES, NOS, GUARD, APRON, FOR STEM CRADLE CAR MWS DWG B541-0199</t>
  </si>
  <si>
    <t>AIR CONDITIONERS</t>
  </si>
  <si>
    <t>AIR CONDITIONERS, NOS, SELF CONTAINED AIR COOLED UNIT, 304 S.S. FRAME, ALUMINUM FINNED COILS</t>
  </si>
  <si>
    <t>ELECTRICAL BRAKE</t>
  </si>
  <si>
    <t>BRAKE, ELECTRICAL, BRIDGE SYSTEM, CRANE, 18 X 8 TYPE H. WAGNER BRAKE JFF-2932 CR#</t>
  </si>
  <si>
    <t>GENERAL FABRICATION, NOS, BODY, FURNACE AUXILLARY COMBUSTION SYSTEM RIGHT HAND MWS DWG 531-1084</t>
  </si>
  <si>
    <t>GENERAL FABRICATION, NOS, ASSEMBLY, TUBE BURNER,RECUPERATIVE RADIANT,LEFT HAND BLOOM ENGR DWG C-</t>
  </si>
  <si>
    <t>CYLINDER, NOS, CYLINDER, AIR,4"BX 2"ST.,W/ROD EXTENSION MWS DWG 531-0882 G.E. 40D4027</t>
  </si>
  <si>
    <t>OIL PUMP</t>
  </si>
  <si>
    <t>PUMP, OIL, INTERNAL ROTARY OIL PUMP, GEAREX, D1, 4" ROTORS, CAST IRON, PACKED STUFFING BOX,3" NPT CONNECTIONS</t>
  </si>
  <si>
    <t>INSULATION, NOS, NAVAL BRASS, TENSION REEL, WEARSTRIP, NAVAL BRASS, TENSION REELMWS DWG H561-0222 MK-B</t>
  </si>
  <si>
    <t>CYLINDER, NOS, CYLINDER, FOOR MOUNT, STYLE 1 TAYLOR-WINFIELD U-36087-AE MWS DWG C581-</t>
  </si>
  <si>
    <t>HOLD DOWN CLAMP</t>
  </si>
  <si>
    <t>GENERAL FABRICATION, NOS, ASSEMBLY, MECHANICAL TOP HOLD DOWN, FOR 80" 5STD HOLD BOXES. MWS DWG A</t>
  </si>
  <si>
    <t>SHAFT, NOS, IDLER, FOR ENTRY CRADLE ROLL GEAR BOX PA, SHAFT, IDLER, FOR ENTRY CRADLE ROLL GEAR BOX PARTS, 80" 5STD. MWS DWG</t>
  </si>
  <si>
    <t>NATIONAL, NOS, PICK-UP ROLL,12" DIA.,54" ROLL FACE,83-1, ROLLS, PICK-UP ROLL,12" DIA.,54" ROLL FACE,83-1/2" OVERALL,S.S. CORE R</t>
  </si>
  <si>
    <t>AUTO SHOCK ABSORBERS</t>
  </si>
  <si>
    <t>ABSORBER, SHOCK, AUTO, FRONT FLANGE MOUNT, SAFETY CABLE INCLUDE, SHOCK ABSORBER, FRONT FLANGE MOUNT, SAFETY CABLE INCLUDED, CRANE BRIDG</t>
  </si>
  <si>
    <t>NOZZLE DRAWING</t>
  </si>
  <si>
    <t>NOZZLE DRAWING|ACID TANK, 6-5/8"OD X 5.76"ID X 24 7/16"OAL, FULL FACE FLANGE 2-1/16"THICK, PTFE, 5.76"|MIDWEST STEEL|DRAWING NUMBER|513-0243 MK-261</t>
  </si>
  <si>
    <t>CYLINDER, NOS, CYLINDER, AIR, 10" BORE X 36" STROKE, TFS PLATER TANK COVER MWS DWG J5</t>
  </si>
  <si>
    <t>CYLINDER, NOS, CYLINDER, 10" BORE X 30" STROKE, FOR 48" GAL. #1 TENSION REEL COIL HOI</t>
  </si>
  <si>
    <t>WEDGES</t>
  </si>
  <si>
    <t>WEDGE, BRASS &amp; BRONZE, SEGMENT,MWS DWG B541-0164 MK-A</t>
  </si>
  <si>
    <t>INSULATION, NOS, MATERIAL: C95400 ALUMINUM BRONZE, 1 TTM, WEARSTRIP, MATERIAL: C95400 ALUMINUM BRONZE, 1 TTM PAYOFF SLIDING BASE, USS MIDWEST PLANT DWG# A561-0019 MK-F</t>
  </si>
  <si>
    <t>CYLINDER, NOS, CYLINDER, HYDRAULIC, 12" BORE X 45" STROKE, FLANGE MOUNT HEAD END MWS</t>
  </si>
  <si>
    <t>ROLL, BILLY, ROLLS, OEM EXIT BILLY, FOR THE 80", TO INCLUDE ROLLER SHAFT MK-G &amp; PLU</t>
  </si>
  <si>
    <t>REDUCER, SPEED, REDUCER, SPEED, TDS MODEL T9, PARALLEL SHAFT, 30HP, 1770 RPM INPUT, 61</t>
  </si>
  <si>
    <t>DRIVING AXLES</t>
  </si>
  <si>
    <t>AXLE, NOS, DRIVE, STEEL, 5' 11-7/8"L X 4.18" DIA/3., AXLE, DRIVE, STEEL, 5' 11-7/8"L X 4.18" DIA/3.5" DIA. ENDS ERW=330 MWS</t>
  </si>
  <si>
    <t>GEAR UNITS|C581-0248-T|7.5 HP|6.143:1|REDUCER, GEAR, FALK 5C1-02A8</t>
  </si>
  <si>
    <t>GEAR UNITS|38.25:1 RATIO</t>
  </si>
  <si>
    <t>LINER, WEAR, 2' 4-3/4" WIDE, 11' 3-31/32" LONG, 1-3/4" THICK, 1-1/4" FINISHED THK, A561-0049 MK-A</t>
  </si>
  <si>
    <t>VALVE, CONTROL, 8", STEEL, 200 GPM, FLANGE, 150 PSI, NORMALLY OPEN SOLUTION SHUT OFF</t>
  </si>
  <si>
    <t>ELECTRICAL DRAWING</t>
  </si>
  <si>
    <t>GRINDING, NOS, ELECTROLYTIC CLEANER TANK GRIDS, MWS DWG D571-0020</t>
  </si>
  <si>
    <t>GEAR UNITS|B571-0126-AC|38.25:1|REDUCER, GEAR BOX, FALK 3242Z3-06A2</t>
  </si>
  <si>
    <t>CYLINDER, HYD,BORE,7"&lt;8", 7" BORE, 6'6" STROKE, 4" ROD DIA., 1000 PSI</t>
  </si>
  <si>
    <t>GENERAL FABRICATION, NOS, PINION, WESTECH DWG# 54-3-8042D2</t>
  </si>
  <si>
    <t>CYLINDER, NOS, CYLINDER, HYDRAULIC, 14" BORE X 5" STROKE, FLANGE MOUNT HEAD END MWS D</t>
  </si>
  <si>
    <t>ROLL DRAWING|SIDE TRIMMER PINCH ROLL, RED POLYURETHANE COVERED, 90A DURAMETER|MWS|MIDWEST STEEL|MK-BA|DRAWING NUMBER|511-0974</t>
  </si>
  <si>
    <t>REDUCER, GEAR, REDUCER, FALK 50Y1 MWS DWG 531-0275 MK-P</t>
  </si>
  <si>
    <t>ROLLER BEARING|SPHERICAL, SELF-ALIGNING|23244CW73|STRAIGHT|220 MM|400 MM|144 MM|W73 = OUTER RING WITH COUNTER DR</t>
  </si>
  <si>
    <t>BONNET, VALVE, BONNET, IN/OUT CHANNEL, CAST IRON, FOR NOM. 27" DIA. CPK ITT INDUSTRIE</t>
  </si>
  <si>
    <t>SHAFT, SPINDLE, TUBE, MACHINED COMPLETE PER PRINT, GLS 89197</t>
  </si>
  <si>
    <t>SHAFT, ELECTRIC MOTOR, STUB, FOR TENSION REEL MOTOR WESTINGHOUSE 705B674G01</t>
  </si>
  <si>
    <t>NATIONAL, NOS, GEAR, CA LINE TENSION REEL PINION ASS'Y, ASSEMBLYS, MECHANICAL GEAR, CA LINE TENSION REEL PINION ASS'Y COMP. IN</t>
  </si>
  <si>
    <t>MAINTENANCE METAL DRAWING</t>
  </si>
  <si>
    <t>PLATE, NOS, FLOOR,MAGNESIUM, PLATE, FLOOR,MAGNESIUM MWS DWG B541-0322 MK-A</t>
  </si>
  <si>
    <t>GEAR UNITS|C561-0530|5.5:1|REDUCER, GEAR BOX, HORSBURGH LS-1300</t>
  </si>
  <si>
    <t>HOIST</t>
  </si>
  <si>
    <t>NATIONAL, NOS, COMPLETE REPLACEMENT HOIST W/ 3 HP MOTOR, ASSEMBLYS,APOLLO,C-M6012M, MECHANICAL COMPLETE REPLACEMENT HOIST, 3 TO</t>
  </si>
  <si>
    <t>GEAR BOXES, GEAR, BOX, GEAR, COMPLETE ASSEMBLY MODEL 2PH-1200-S, RPM 1848, H.P. 250, RAT</t>
  </si>
  <si>
    <t>GEAR UNITS|C561-0350 M|7.12:1|REDUCER, GEAR BOX, HORSBURGH LS-1300</t>
  </si>
  <si>
    <t>HELICAL GEAR</t>
  </si>
  <si>
    <t>GEAR, HELICAL, 3.497 INID, 17.5 IN-D, 3.75 IN-W, 70, FORGED STEEL, GEN ARRANGEMENT H561-0139, ASSEMBLY, 2TRC SCRAPBALLER M</t>
  </si>
  <si>
    <t>POWER TRANSMISSION SHAFTS|BRIDLE|SAE 1045|DWG# A-105139</t>
  </si>
  <si>
    <t>SHAFT, DRIVE SHAFT, JACK ASSY W/ COUPLINGS, 4 IN-D, 17.25 IN-L, .875" X .4375" K/W, STEEL, W &amp; Z DIMENSIONS</t>
  </si>
  <si>
    <t>CYLINDER, HYD,BORE, &gt;10", CYLINDER, HYDRAULIC, HVY DUTY, 1500 PSI, TRUNNION MOUNTING, 10"B X 20"</t>
  </si>
  <si>
    <t>CONTROL VALVE|SIZE 8IN|CARBON STEEL BODY|8# ANSI CLASS 150 FLANGE|DIVERTER|RANGE 0 - 150 PSI|CYLINDER|OPERATING PRESSURE|0 - 150|PSI|SPECIFIED PRESSURE|300 MAX|PSI|NOMINAL DIAMETER|8 IN|25 IN|NORMALLY OPEN|MAX TEMPERATURE|150|DEG F|WATER</t>
  </si>
  <si>
    <t>CARRIAGE, NOS, BOTTOM STATIONARY ENTRY LOOP</t>
  </si>
  <si>
    <t>LINER, NOS, LINER, 52" 5 STD FOR B.U. SLEDS, 16'3" LONG X 7-1/2" WIDE X 3-3/4" THI</t>
  </si>
  <si>
    <t>POWERUNIT, POWER UNIT, 3000 PSI, 6 GPM, AIR OPERATED, WORK ROLL TEST STAND, 3000 PSI TEST PRESSURE</t>
  </si>
  <si>
    <t>SCREWS, NOS, SCREW DOWN, 6' 1-3/4" LONG, SCREW, SCREW DOWN, 6' 1-3/4" LONG MWS DWG B541-0116 MK-B MESTA DWG 154</t>
  </si>
  <si>
    <t>PUMP, CENTRIFUGAL, DURCO, 3 X 4 X 10, CD4M/CD4MCU, 9" IMPELLER, BASE MOUNT, 300' HEAD, 500 GPM, 137.9 PSI</t>
  </si>
  <si>
    <t>VALVE ACTUATOR</t>
  </si>
  <si>
    <t>VALVE ACTUATOR|GLOBE, E171AHW50P1 KEYSTONE DA EPI ELECTRIC, W/OM1 MODULATION DUAL ACTING KEYSTONE ELECTRIC EP1 ACTUATOR|BORE|8 IN</t>
  </si>
  <si>
    <t>GENERAL FABRICATION, NOS, ASSEMBLY, STAND #5 GEAR, UPPER DRIVE, OUTPUT, A521-0221 MK-D, SHORT A5</t>
  </si>
  <si>
    <t>ROLL DRAWING|STEEL, 15-1/2"X 54"LONG ETL CLEANER DUNKER|34D|MIDWEST|MWS|DRAWING NUMBER|J561-0226|MK-A</t>
  </si>
  <si>
    <t>BRAKE, BRAKE, MAGNETIC FOR 215-S MOTOR COMPLETE ASSEMBLY, DISC, SERIES, AC</t>
  </si>
  <si>
    <t>CYLINDER, NOS, CYLINDER, AIR, 8" BORE X 3" STROKE LINCOLN MACHINE C-45465 MWS DWG B56</t>
  </si>
  <si>
    <t>LIFTING SUPPLY DRAWING|18" PD SINGLE SHEAVE EQUALIZER ASSEMBLY WITH PIN AS SHOWN IN DRAWING|DRAWING NUMBER|932-0421 (MIDWEST) 976-701 (MORGAN) PART NUMBERS 1,2,4,5,6,7,9,10</t>
  </si>
  <si>
    <t>GUARD, MACHINE, GUARD, BRIDGE DRIVE MWS DWG 932-0013 MORGAN DWG 912091</t>
  </si>
  <si>
    <t>COOLER, AIR, COOLER, WATER CHILLER FOR 208/230-1-60 ELECTRICAL SERVICE, AIR COOLED,</t>
  </si>
  <si>
    <t>IRON REMOVAL EQUIPMENT</t>
  </si>
  <si>
    <t>IRON REMOVAL EQUIPMENT|SUSPENDED PARTICLES, EXACTRATION P/N ESM-HS0001|CAPACITY|HIGH|FLOW RATE|450|FPM| EXM-HS0051-LH</t>
  </si>
  <si>
    <t>BALL BEARING</t>
  </si>
  <si>
    <t>BEARING, NOS, FOR 24"MORGAN WHEEL ASSEMBLY, BEARING CARTRIDGE FOR 24" MORGAN CRANE WHEEL ASSEMBLY BOTH DRIVER AND</t>
  </si>
  <si>
    <t>HEAT EXCHANGERS, ITT STANDARD #5-030-08-072-006, BCF, SIZE 08072, 4 PASS, AMERICAN INDUSTRIAL #AA-1672-6-6FP</t>
  </si>
  <si>
    <t>CYLINDER, AIR, 4-1/2" BORE X 6" STROKE, FOOT MOUNTED, MALE ROD END, MWD 511-2152 MK-MA, CYLINDER TO INCLUDE T-NUT MWD 511-2153 MK-J</t>
  </si>
  <si>
    <t>CYLINDER, NOS, HYD, 12" BORE, 44" STROKE, TRUNNION MOUNT, 2000 PSI, DWG# G561-0528</t>
  </si>
  <si>
    <t>COUNTERWEIGHT, NOS, PLATE, STEEL, 1.00"THK X 10.50"WIDE X 20.00"LG., DWG# D571-1819</t>
  </si>
  <si>
    <t>HOIST|ELECTRIC, TROLLEY W/ WIRE ROPE &amp; HOOK BLOCK|LIFT CAPACITY|10000 LB|LIFT HEIGHT|39 FT|VOLTAGE|MAIN 460V, CONTROL 115V, 60HZ|HIGH 19 FT/MIN, LOW 3.2FT/MIN|POWER|7.2/1.2|HP|AMPERAGE|10|AMPS</t>
  </si>
  <si>
    <t>GEAR, BEVEL, BEVEL, ASSEMBLY,2RC PO/TENS REEL INTERMED G.A H561-0009, TENS G.A H561-0182</t>
  </si>
  <si>
    <t>DRUM, NOS, OVERALL LENGTH 138.31",BODY LENGTH 107.5, DRUM, OVERALL LENGTH 138.31",BODY LENGTH 107.50",BRG C.LINE 120.5",R.H</t>
  </si>
  <si>
    <t>DRUM, NOS, OVERALL LENGTH 138.31",BODY LENGTH 107.5, DRUM, OVERALL LENGTH 138.31",BODY LENGTH 107.50", BRG.CENTER 120.5", 2</t>
  </si>
  <si>
    <t>CYLINDER, NOS, CYLINDER, HYDRAULIC, MODEL HC, FOOT MOUNT, 3" BORE X 90" STROKE, MWS DWG# G561-0226 MK-E</t>
  </si>
  <si>
    <t>VALVE, CONTROL, 200 PSI, 8", STEEL, NORMALLY CLOSE, AIR, BOC WATER, 2000 GPM, NC, CLASS 150 FLANGES</t>
  </si>
  <si>
    <t>ROLL DRAWING|PICKLE UNFOLDING|MWS|MIDWEST STEEL|DRAWING NUMBER|511-0639|A</t>
  </si>
  <si>
    <t>GEAR, BULL, SAE 4140 HEAT TREAT TO 260/300 BHM</t>
  </si>
  <si>
    <t>GEAR UNITS|155.2:1</t>
  </si>
  <si>
    <t>CYLINDER, NOS, CYLINDER, SIDETRIMMER CLAMPING, THOMPSON-SMITH 1802 MWD 511-2023</t>
  </si>
  <si>
    <t>VALVE, DIAPHRAGM, VALVE,CONTROL, DIAPHRAGM 3" CENTURY 630C-2C, WITH 2-BZG LIMIT,</t>
  </si>
  <si>
    <t>GEAR UNITS|C581-0199-K|2.741:1|REDUCER, GEAR BOX, FALK 4C1-02A4</t>
  </si>
  <si>
    <t>GEAR UNITS|5.059:1|REDUCER, GEAR BOX, FALK 6-538048 FALK 5C1-02A7 MWS DWG C5</t>
  </si>
  <si>
    <t>GEAR UNITS|45 RPM|25 HP|38.61:1|REDUCER, SPEED, FALK</t>
  </si>
  <si>
    <t>VALVE, NOS, 8.0" IN, DIAPHRAGM, VALVE, DUCTILE IRON, WITH GREASE FITTING FOR STEM LUBE AND BODY &amp; BONN</t>
  </si>
  <si>
    <t>CYLINDER, HYD,BORE, &gt;10", CYLINDER, HEAVY DUTY MILL TYPE HYDRAULIC 2000 PSI, 7" DIA ROD, 16" BOR</t>
  </si>
  <si>
    <t>ROLLER BEARING|THRUST, WORK ROLL ASSEMBLY|2 SINGLE OUTER CUPS, DOUBLE INNER|120TDIE9535AA1877|TAPERED|307 MM|500 MM|200 MM</t>
  </si>
  <si>
    <t>STRAPPING DISPENSE</t>
  </si>
  <si>
    <t>MKG, STRAPG &amp; PACKG EQUI, NOS, DISPENSER STRAP AUTOMATIC 440 CUT-TO-LENGTH</t>
  </si>
  <si>
    <t>HOUSING, NOS, EAST WORK ROLL RAIL, HOUSING, EAST WORK ROLL RAIL MWS DWG A521-2941 MK-445XW3</t>
  </si>
  <si>
    <t>CYLINDER, HYDRAULIC CYLINDER, 5.0000 IN-B, 2.8800 IN-S, 2.5 IN, 3200.00 PSI, CORNER MAE WEST CYL.,72GALV. SP MILL S.E., DWG# B571-3614</t>
  </si>
  <si>
    <t>CYLINDER, HYDRAULIC CYLINDER, 5.0000 IN-B, 2.8800 IN-S, 2.5 IN, 3200.00 PSI, CORNER MAE WEST CYL.,72GALV. SP MILL S.W., DWG# B571-3615</t>
  </si>
  <si>
    <t>CRANE OR HOIST PART OR ACCESSORY|BLOCK, STOP, ROTATION LIMITER|MORGAN ENGINEERING|MWS DWG 932-0015-C, MORGAN DWG 943581</t>
  </si>
  <si>
    <t>COUPLING, NOS, COUPLING, SHAFT, GEAR, FLEXIBLE HALFFOR N/A MILL MOTOR, EXPOSED BOLT S</t>
  </si>
  <si>
    <t>ADAPTER, NOS, AJAX COUPLING, PART# 04-7-51-1300-003, MWS DWG A561-0263 MK-3</t>
  </si>
  <si>
    <t>BRAKE, ELECTRICAL, BRAKE, ASSEMBLY, CRANE, 19", FOR #5 CRANE AUX. HOIST ONLY. CUTLER-HAMM</t>
  </si>
  <si>
    <t>GEAR BOXES, GEAR, BOX, GEAR, COMPLETE, 3 &amp; 4 DRAG BRIDLE, 1PH2800-48-2., MWS DWG A541-08</t>
  </si>
  <si>
    <t>GEAR UNITS|STEEL|59:1|REDUCER, SPEED, CLEVELAND WORM &amp; MOUNTING COMPLETE, SIYE #200</t>
  </si>
  <si>
    <t>REDUCER, GEAR, REDUCER, FALK SHAFT MOUNTED DRIVE, P/N 0769129-4215J25A ALSO NEED FOLL</t>
  </si>
  <si>
    <t>LOADING EQUIPMENT</t>
  </si>
  <si>
    <t>LOADING EQUIPMENT|2451|LOAD CAPACITY</t>
  </si>
  <si>
    <t>NATIONAL, NOS, 52" GEAR &amp; WORM, FOR SCREW- DOWN ON TTM, ASSEMBLY, MECHANICAL 52" GEAR &amp; WORM, FOR SCREW-DOWN ON TTM &amp; 2TM. MWS</t>
  </si>
  <si>
    <t>GEAR UNITS|H|B571-0181|34.47:1|REDUCER, GEAR BOX, FALK 6C3-02A1</t>
  </si>
  <si>
    <t>PUMP, WATER, CENTRIFUGAL TYPE SS, GRISWOLD PUMP CO, 811M, CAST STEEL, COMPLETE WITH DRIVE MOTOR AND STAND, 15 HP, 3520 RPM, FR 254T , 3 PH</t>
  </si>
  <si>
    <t>WHEEL, TRACK, CRANE, READING BRIDGE DRIVER #24 CRANE O, WHEEL, CRANE, READING BRIDGE DRIVER #24 CRANE ONLY, 27", 11-3/4" BEARI</t>
  </si>
  <si>
    <t>HYDRAULIC CYLINDER|AIR|STROKE 6.75"|BORE|8 IN|OVERALL LENGTH|22.75 IN|ROD DIAMETER|2 IN</t>
  </si>
  <si>
    <t>BRUSH HOLDER</t>
  </si>
  <si>
    <t>BRUSH HOLDER|CHROME PLATER EXT TRAVEL|1.50 X 1.50 CS CTS|COLLECTOR HEAD|FULMER/PERMA-CAST</t>
  </si>
  <si>
    <t>TRANSFORMERS, NOS, 400 KVA, SERIAL #X7872, PRIMARY VOLTAGE:, TRANSFORMER, 400 KVA, SERIAL #X7872, PRIMARY VOLTAGE: 440, PRIMARY FRE</t>
  </si>
  <si>
    <t>TRANSFORMERS, NOS, 100 KVA, 440 VAC, FOR RCL TW WELDER., TRANSFORMER, 100 KVA, 440 VAC, FOR RCL TW WELDER G.E. C1B-10-2-2</t>
  </si>
  <si>
    <t>HOUSING, BEARING, PAYOFF REEL, 33-7/8"L, 30"D, 23-1/2"ID, DWG# B561-0048 MK-A</t>
  </si>
  <si>
    <t>VALVE, CONTROL, 300 PSI, DIRECT.CTRL, 2 WAY, 2 POSITION, NORMALLY CLOSED, AIR SOLENOID OP., WATER, 150 F, 2000 GPM, 8" DIN CARTRIDGE, SS PAC, P/N LPV150-F02-11-8-150/10DA</t>
  </si>
  <si>
    <t>GENERAL FABRICATION, NOS, ASSEMBLY, STAND #5 GEAR, LOWER DRIVE OUTPUT, A521-0221 MK-C, A521-0234</t>
  </si>
  <si>
    <t>CYLINDER, HYDRAULIC CYLINDER, 5.0000 IN-B, 7.7500 IN-S, 2.5 IN, 3200.00 PSI, CORNER MAE WEST CYL.,72GALV. SP MILL E.P., DWG# B571-3615</t>
  </si>
  <si>
    <t>CYLINDER, HYDRAULIC CYLINDER, 5.0000 IN-B, 7.7500 IN-S, 2.5 IN, 3200.00 PSI, CORNER MAE WEST CYL.,72GALV. SP MILL N.W., DWG# B571-3616</t>
  </si>
  <si>
    <t>GEAR UNITS|4.445:1</t>
  </si>
  <si>
    <t>POWER TRANSMISSION SHAFTS|OUTPUT, LOW SPEED, FALK GEARBOX MODEL 60700085</t>
  </si>
  <si>
    <t>MECHANICAL SEALS</t>
  </si>
  <si>
    <t>SHAFT, NOS, ASSEMBLY, MECHANICAL SHAFT, (1) MK-M SHAFT, 4" OD, 38" L, 2-KEYWAYS 1"</t>
  </si>
  <si>
    <t>DRUM BRAKE SHOES</t>
  </si>
  <si>
    <t>SHOE, BRAKE, UNCOILER CARRIAGE DRIVE, #8 AMPCO BRONZE, SHOE, UNCOILER CARRIAGE DRIVE, #8 AMPCO BRONZE, DOWN RIVER CASTING CO.</t>
  </si>
  <si>
    <t>LINER, STEEL, LINER, BOTTOM OPERATOR, MATERIAL SAE 1045 STEEL Q &amp; T 260/300 BRINELLM</t>
  </si>
  <si>
    <t>PARTS, SWITCH, LIMIT, 230 VDC, SWITCH, LIMIT, 230 VDC CUTLER-HAMMER GH122SAA1000 CUTLER-HAMMER 14148H</t>
  </si>
  <si>
    <t>VALVE, AUTO CONTROL, 6", CONTROL VALVE , ACTUATOR RGH2LA, CV 198, FAIL CLOSED</t>
  </si>
  <si>
    <t>VALVE, FLOW CONTROL, WARREN CONTROLS, 6",18J, GLOBE CONTROL COMPLETE WITH ACTUATOR</t>
  </si>
  <si>
    <t>DOWEL PIN</t>
  </si>
  <si>
    <t>DOWEL, NOS, SCREWDOWN WORM GEAR, BRONZE #2, 3/4" X 1, DOWEL, SCREWDOWN WORM GEAR, BRONZE #2, 3/4" X 1-5/8" MWS DWG A521-0099</t>
  </si>
  <si>
    <t>STEEL SHELLS&amp;CASING</t>
  </si>
  <si>
    <t>STEEL SHELLS&amp;CASING|SPINDLE DRIVE|LENGTH|22.25 IN|AISI 1045|INSIDE DIAMETER|11.994 IN|OUTSIDE DIAMETER|21 IN</t>
  </si>
  <si>
    <t>TOOLS - APPLIANCE DRAWING</t>
  </si>
  <si>
    <t>TOOLS - APPLIANCE DRAWING|COIL, STEAM, RED BRASS 33 X 42, HOFFMAN 0835056|MWS|MIDWEST STEEL|HOFFMAN|DRAWING NUMBER|511-2550|B</t>
  </si>
  <si>
    <t>SCRAPER/WIPER DRAWING</t>
  </si>
  <si>
    <t>SCRAPER, NOS, KOHLER RIG, "PIVOT", MATERIAL 316 S.S., SCRAPER, KOHLER RIG, "PIVOT", MATERIAL 316 S.S. MWS DWG D571-0010</t>
  </si>
  <si>
    <t>HEADER, SPRAY, LECHLER TOP SPRAY HEADER, 44 SPRAYS, 5 SEGMENTS, 304 STAINLESS STEEL</t>
  </si>
  <si>
    <t>BEARING, NOS, 7.250 IN, INCH,9.000, XXXXXXXXXX, STEEL &amp; BABBIT, PLAIN, BEARING, PLAIN CYLINDRICAL SLEEVE, BABBIT BRONZE, 7.250" BORE, 15.250</t>
  </si>
  <si>
    <t>CYLINDER, NOS, CYLINDER, HYDRAULIC, 8" BORE X 79" STROKE, 80" TENSION REEL STRIPPER,</t>
  </si>
  <si>
    <t>PINION GEAR ASSEMBLY|DIAMETRAL PITCH|15|INCH|NO. OF TEETH|18|DRAWING NUMBER|H561-0146|DRAWING MARK|MK-AA, K, M, G, D</t>
  </si>
  <si>
    <t>POWER TRANSMISSION DRAWING</t>
  </si>
  <si>
    <t>POWER TRANSMISSION EQUIP, NOS, DRIVE SHAFT SPINDLE POD ADAPTER, MWS DWG# B571-3788</t>
  </si>
  <si>
    <t>PUMP, CENTRIFUGAL, 3996MT, 3X4-10, 275 GPM @275 FT HEAD, 10HP, 215TC FRAME, 1800RPM, 460VAC, 3PH, 60HZ, W/ MOTOR AND SEAL</t>
  </si>
  <si>
    <t>GEAR, NOS, PINION, ASSEMBLY, COMPLETE W/SHAFT, PINI, GEAR, PINION, ASSEMBLY, COMPLETE W/SHAFT, PINION GEAR, BEAR- INGS &amp; DR</t>
  </si>
  <si>
    <t>CYLINDER, PNEUMATIC CYLINDER, 6 IN-B, 5.4 IN-S, ROD DIA 1.0 IN, DIAPHRAGM TYPE, 30 SQ.IN., DOUBLE ACTING, PISTON ROD COMPLETE W/ (1) JAM NUT</t>
  </si>
  <si>
    <t>BURNERS</t>
  </si>
  <si>
    <t>BURNER, FURNACE IGNITION, BURNER, RADIANT TUBE,3CL COMPLETE BLOOM ENGR S2300-060</t>
  </si>
  <si>
    <t>BEARING, NOS, TAPER,ASSEMBLY, BEARING, TAPER, ASSEMBLY TORRINGTON M3973C</t>
  </si>
  <si>
    <t>CYLINDER, NOS, CYLINDERS, DOUBLE ACTION,LENGTH: 6' 7-1/2",2000PSI LINCOLN DWG B571-00</t>
  </si>
  <si>
    <t>GEAR UNITS|ENTRY LOOP TOP PASS CABLE DRUM GEARBOX, FALK MODEL M1170DHC2BS-22.16-LD0025|RATIO 22.16:1, 14 GALLON OIL CAP., CATALOG HP 102, APPLIED POWER 50 HP, SERVICE FACTOR 2.03</t>
  </si>
  <si>
    <t>CYLINDER, NOS, CYLINDER, HYDRAULIC, 7" BORE X 144" STROKE, TRUNION MOUNT LINCOLN MACH</t>
  </si>
  <si>
    <t>CYLINDER, NOS, CYLINDER, HYDRAULIC, ANKER HOLTH SERIES 1200 HEAVY DUTY ROTATING, 10"</t>
  </si>
  <si>
    <t>SHOE, BRAKE, UNCOILER CARRIAGE DRIVE, #8 AMPCO BRONZE, SHOE, UNCOILER CARRIAGE DRIVE, #8 AMPCO BRONZE, MWS, DWG 511-1961 MK-G</t>
  </si>
  <si>
    <t>CYLINDER, NOS, CYLINDER, LIFT, 16" BORE X 48" STROKE, F.S. #2, HYDRALIC, FOR 52" 5STD</t>
  </si>
  <si>
    <t>PLATE, NOS, LEVER, 2' 11" LG, 21" WIDE, 2 STL 1-1/4", PLATES, OEM MANUFACTURERS NAME BEGINING WITH H THRU Z (SEE 76263) LEVE</t>
  </si>
  <si>
    <t>TRUNNIONS</t>
  </si>
  <si>
    <t>TRUNNIONS|CYLINDER|511-1343|H|FOR 80 IN 5 STD UPENDER CYLINDER, MWS DWG</t>
  </si>
  <si>
    <t>TRUNNIONS|CYLINDER|511-1343|P|FOR 80 IN 5 STD UPENDER CYLINDER, MWS DWG</t>
  </si>
  <si>
    <t>NUTS, NOS, HOUSING,SCREWDOWN, NUT, HOUSING, SCREWDOWN, MWS DWG 511-1128 MK-B BLAW-KNOX DWG 68818</t>
  </si>
  <si>
    <t>MIXER, NOS, FOR 80" % 52" SOL. TANKS., MIXER, FOR 80" % 52" SOL. TANKS.. MIXING EQUIPMENT CO. 74Q, MWS DWG A5</t>
  </si>
  <si>
    <t>PUMP, OIL, SIER BATH, GEAREX SIZE D1</t>
  </si>
  <si>
    <t>CYLINDER, NOS, CYLINDER, HYDRAULIC, 8" BORE X 12" STROKE, FLANGE MOUNT HEAD END MWS D</t>
  </si>
  <si>
    <t>CYLINDER, NOS, CYLINDER, TRUNNION MOUNTING, SERIES 100, MALE ROD-END(FEMALE CLEVIS, P</t>
  </si>
  <si>
    <t>METAL DOOR</t>
  </si>
  <si>
    <t>DOORS, NOS, SUBMARINE,26"X 54" WATERTIGHT INDIVIDUAL, DOOR, SUBMARINE,26"X 54" WATERTIGHT INDIVIDUAL DOGGED,OPERATE FROM OUT, WITH STAINLESS DOOR SKIN</t>
  </si>
  <si>
    <t>CYLINDER, NOS, CYLINDER, HYD., 7" BORE, 2" STROKE MWS DWG G561-0073 MK-C</t>
  </si>
  <si>
    <t>RACK DRAWING</t>
  </si>
  <si>
    <t>RACK, NOS, RACK, MWS DWG A521-2658 MK-H, UNITED ENG DWG 306725</t>
  </si>
  <si>
    <t>GEAR UNITS|1750 RPM|25.1|REDUCER, GEAR, MODEL OPT. C1, S/N 94195718- 001</t>
  </si>
  <si>
    <t>CONVEYORS, NOS, EIGHT FOOT SECTION, DOUBLE STRAND CONVEYOR, 80" EXIT CONVEYOR, ALLOR DWG# A521-3433</t>
  </si>
  <si>
    <t>INSULATION, NOS, WAY LINER, V-SHAPE, WEARSTRIP, WAY LINER, V-SHAPE MWS DWG 511-1979 MK-D</t>
  </si>
  <si>
    <t>EXCHANGER, HEAT, EXCHANGER, HEAT, FOR ETL REFLOW DEMINERALIZED WATER, 225 SQ. FT. WESTI</t>
  </si>
  <si>
    <t>CYLINDER, NOS, CYLINDER, HEAVY DUTY MILL TYPE, 7" BORE X 46" STROKE. ANKER-HOLTH 400-</t>
  </si>
  <si>
    <t>AXLE DRAWING|BRIDGE READING IDLER|MIDWEST PLANT (34D)|DRAWING NUMBER|932-0639|MK-6</t>
  </si>
  <si>
    <t>BOOT, RUBBER, BOOT/SLEEVE, COMBO UNCOILER, KASTALON B602022A REV 1, FROM 20" TO 24"</t>
  </si>
  <si>
    <t>PR</t>
  </si>
  <si>
    <t>PUMP, OIL, INTERNAL ROTARY OIL PUMP, GEAREX, B1, 2-3/8" ROTORS, CAST IRON CONSTRUCTION, PACKED STUFFING BOX</t>
  </si>
  <si>
    <t>CRANE, TRUCK, BRIDGE, TRUCK, BRIDGE MWS DWG 932-0910 MWS DWG 932-0715 ALLIANCE DWG 6849T39/4</t>
  </si>
  <si>
    <t>CRANE, TRUCK, BRIDGE TRUCK (#24 CRANE ONLY - MW DIV.), TRUCK, BRIDGE TRUCK (#24 CRANE ONLY - MW DIV.) 11-1/4" BRG.SEAT READIN</t>
  </si>
  <si>
    <t>CYLINDER, NOS, CYLINDER, HYDRAULIC, 12" BORE X 31" STROKE, GEN ARRG'T DWG A521-2797,</t>
  </si>
  <si>
    <t>CRANE, TRUCK, READING BRIDGE,10"BRG SEAT, TRUCK, READING BRIDGE,10"BRG SEAT, MWS DWG 932-0644</t>
  </si>
  <si>
    <t>SEALLESS PUMP</t>
  </si>
  <si>
    <t>MODEL TB MAG C7 A70, SIZE 4X3X10H, PUMP CODE C784811100 CPO, IMPELLER DIA/MAX DIA 8.48/10.50, MAGNET DRIVEN, THRUST BALANCED, SEALLESS|FLOW RATE|370|GPM|3"INLET SIZE|4"OUTLET SIZE|1765 RPM|INNOMAG SEALLESS PUMPS</t>
  </si>
  <si>
    <t>PUMP, NOS, MOYNO,2-STAGE,PUMP LESS BASE, LESS MOTOR, PUMP, MOYNO,2-STAGE,PUMP LESS BASE, LESS MOTOR. MOYNO 2G065G1 -CDQAA</t>
  </si>
  <si>
    <t>HOIST, ELECTRICAL, NERM020L-L HARRINGTON ELECTRIC CHAIN HOIST 4000 LB CAP.</t>
  </si>
  <si>
    <t>CYLINDER, NOS, CYLINDER, AIR, 5.5" BORE X 4.6" STROKE, BELLOFRAM #24 MWS DWG J561-022</t>
  </si>
  <si>
    <t>SCREWS, NOS, HOUSING, SCREW, HOUSING MWS DWG 511-1128 MK-A</t>
  </si>
  <si>
    <t>CYLINDER, NOS, CYLINDER, HYDRAULIC, 7" BORE X 134" STROKE, EXIT HOIST TRAVERSE STM MW</t>
  </si>
  <si>
    <t>CYLINDER, NOS, CYLINDER, HYDRAULIC, 12" BORE X 12" STROKE, CENTER TRUNNION MOUNT, DOU</t>
  </si>
  <si>
    <t>SUMP PUMP, GORMAN-RUPP P/N T4B61S-B</t>
  </si>
  <si>
    <t>PLASTIC FABRICATION, NOS, FIBERGLASS REINFORCED PLASTIC COVERS, 28" WIDE X 98" LONG 2" DEEP</t>
  </si>
  <si>
    <t>CONVEYORS, CHAIN, CHAIN, CONVEYOR MWS DWG 511-1217 MK-AA PLANET DWG B-1075-1</t>
  </si>
  <si>
    <t>CYLINDER, AIR, BORE, 9" &lt;10", CYLINDER, AIR 9"BORE 5-3/4"STROKE ETL SNIP SHEAR</t>
  </si>
  <si>
    <t>ROLL, CRADLE, DWG# 511-1878, MK-A, 61.25"L W/SHAFT 5.5"/4.5"DIA, SAE 8620 FORGED STEEL</t>
  </si>
  <si>
    <t>COIL, NOS, MAIN COMPUND FIELD, FOR 1500 HP DC MOTOR, 250 V, COIL, FOR 1500 HP DC MOTOR</t>
  </si>
  <si>
    <t>PUMP, NOS, SUMP,SIZE 10 DHL,2 X X CAST IRON,50 GPM,, PUMP, SUMP,SIZE 10 DHL,2 X X CAST IRON,50 GPM,56 HEAD DAH LABOUR PUMP</t>
  </si>
  <si>
    <t>CORE, NOS, FURNACE JET COOLER, CORE,3CL FURNACE JET COOLER ELECTRIC FURNACE DWG 1901-01</t>
  </si>
  <si>
    <t>REDUCER, SPEED, 45:1 RATIO, 1, 1, PARALLEL</t>
  </si>
  <si>
    <t>SPROCKET, NOS, NCS720S, 19T, 3.94" B ASSY, PLAIN, BLK ENVIREX 603811</t>
  </si>
  <si>
    <t>NATIONAL, NOS, EXCHANGER,TUBE BUNDLE,INTER- COOLER,FOR, EXCHANGER, EXCHANGER,TUBE BUNDLE,INTER- COOLER,FOR MOD.4000 AIR COMPRE</t>
  </si>
  <si>
    <t>WHEEL, WHEELS, 600 MM DIA, BEARING HOUSING MOUNT, BRIDGE DRIVE DIVER TRACK WHEEL - COMPLETE, FOR DEMAG CRANE 96233 END TRUCK</t>
  </si>
  <si>
    <t>CYLINDER, NOS, CYLINDER, AIR, HVY DUTY MILL TYPE, 6" BORE X 31" STROKE, CLEVIS MOUNTI</t>
  </si>
  <si>
    <t>NOS, MECHANICAL, CLAMSHELL, DROSS REMOVAL, ANVIL YAUN WILLIAMS,2-1/2 CF CAP. W/VIBRATOR</t>
  </si>
  <si>
    <t>CRANE OR HOIST PART OR ACCESSORY|SHAFT, DRIVER AXLE, WHEEL ASSEMBLY|24 IN|MORGAN MWS DWG 932-0086 MK-</t>
  </si>
  <si>
    <t>GEAR, NOS, HUB, GEAR, HUB, RENOLD 04-7-51-1520-004, MWS DWG A521-0455 MK-5, MWS DWG A5</t>
  </si>
  <si>
    <t>TRUNNIONS|CYLINDER, HOOK BEAM|932-0548|FOR 60 TON BLOCK, MWS DWG</t>
  </si>
  <si>
    <t>NATIONAL, NOS, 36.000 IN, 57.000, 4140 BLASTED STEEL, DUNKER, 3CL CLEANER DUNKER 36.000" DIA 57.000" FACE 4140 BLASTED STEEL J.K. PR</t>
  </si>
  <si>
    <t>HEAD, NOS, KNIFE, SNIP SHEAR, WELDED ALLOY STEEL CO, HEAD, KNIFE, SNIP SHEAR, WELDED ALLOY STEEL COMPLETE MWS DWG C561-0970</t>
  </si>
  <si>
    <t>HEADER, SPRAY, AIR KNIFE TMSH, 83.85" COVERAGE, 2-2" INLETS</t>
  </si>
  <si>
    <t>FIXED RESISTORS</t>
  </si>
  <si>
    <t>RESISTOR, NOS, 1.08 (R) OHMS, RESISTOR, 1.08 (R) OHMS 762.000 WATTS 26.500 LENGTH WESTINGHOUSE 17761</t>
  </si>
  <si>
    <t>LINER DRAWING|BRASS/BRZ, PRESSDUCTOR|MWS|MIDWEST STEEL|MESTA ELECTRONICS|DRAWING NUMBER|A521-0127|A|MESTA DWG 147947 M</t>
  </si>
  <si>
    <t>GUIDE, NOS, GUIDE, RAIL, LOOPER TOWER MWS DWG C561-0640 MK-B. ETL Y.</t>
  </si>
  <si>
    <t>BLOCK, PILLOW, 4 BOLT HOUSING, ID S-2 7.4375 / S-3 6.4375, BASE-CL 7.0625, SKF IND. P/N SAFS 234 HSG</t>
  </si>
  <si>
    <t>ADAPTER, NOS, SPLINED,DRIVE END BORE, ADAPTER, SPLINED,DRIVE END BORE AJAX COUPLING 04-7-51-1300-004 MWS DWG</t>
  </si>
  <si>
    <t>CYLINDER, NOS, CYLINDER, HYDRAULIC, EXPAND/ COLLAPSE, ETL P.O./TEN. REEL 10"BORE,4-1/</t>
  </si>
  <si>
    <t>BURNER, FURNACE IGNITION, BURNER, NORTH AMERICAN MFG 4832-5-BO FURNACE 13 BANNEAL</t>
  </si>
  <si>
    <t>EXCHANGER, HEAT, EXCHANGER, HEAT, FOR EVAPORATOR FOR PLATER SOLUTION, SEAMLESS TUBES, S</t>
  </si>
  <si>
    <t>EYE BOLT</t>
  </si>
  <si>
    <t>SEGMENT, NOS, 20" EYE,34-3/8"LONG,10" OUTER RADIUS,800, SEGMENT, 20" EYE, 34-3/8" LONG,10" OUTER RADIUS, 80000/90000 TENSILE,</t>
  </si>
  <si>
    <t>BEARING, PILLOW, BLOCK, ROLLER, 23.0000 IN, 7.0000 IN, 4, NONE STEEL HOUSING, W/INDEPENDENTLY FLUS, 7.8750 IN, BLOCK, PILLOW, ROLLER BEARING</t>
  </si>
  <si>
    <t>CRANE OR HOIST PART OR ACCESSORY|BUMPER, SHOCK ABSORBER|9 IN X 26 IN|MORGAN ENGINEERING|MWS DWG 932-0088, MORGAN DWG 9</t>
  </si>
  <si>
    <t>SPRAYER, NOS, BAR, BOTTOM, COMPLETE REDESIGN FOR BAR C, SPRAYER, BAR, BOTTOM, COMPLETE REDESIGN FOR BAR CLOSEST TO PASSLINE WI</t>
  </si>
  <si>
    <t>SLEEVE, STELLITE #6, KOHLER DWG 9758-0450 (E0001599)</t>
  </si>
  <si>
    <t>GEAR, HERRINGBONE, 7.000 IN, 30'00 DEG, 103, 34.333, 20.00 DEG, GEAR, HERRINGBONE, 103 TEETH, 20.00 DEG. PA, 34.333 DP, 7.000" FACE, 3</t>
  </si>
  <si>
    <t>VALVE, NOS, 6" TRUNNION MOUNTED BALL,1500 LB. FLANGE, 6.000 IN, BALL, VALVE, 6" TRUNNION MOUNTED BALL,1500 LB. FLANGED, FULL PORT, CARBON ST</t>
  </si>
  <si>
    <t>CRANE OR HOIST PART OR ACCESSORY|SHAFT, IDLER AXLE, WHEEL ASSEMBLY|24 IN|MORGAN MWS DWG 932-0086 MK-5</t>
  </si>
  <si>
    <t>NATIONAL, NOS, 24" BRIDGE WHEEL, 14" DIA., 3-3/4" WIDE,, STRAP, 24" BRIDGE WHEEL, 14" DIA., 3-3/4" WIDE, 1-5/16" HOLES, FOR MOR</t>
  </si>
  <si>
    <t>ROLLER, NOS, IDLER, ROLLER, IDLER MWS DWG 511-0774 MK-B</t>
  </si>
  <si>
    <t>CRANE OR HOIST PART OR ACCESSORY|MAGNETS, LIFTING|OHIO CRANES|S110-0-0|ELECTRO MAGNET S110</t>
  </si>
  <si>
    <t>CRANE OR HOIST PART OR ACCESSORY|BAIL ASSY,COIL FILTER, CAP. 100000 LBS|STEEL|DRAFTO|P/N 61-1091</t>
  </si>
  <si>
    <t>TAPERED BEARING|WORK ROLL|LM761649DW TQOW ASSY 9-11|13.506 IN|17.996 IN|DBL CUP &amp; CONE ASSEMBLY</t>
  </si>
  <si>
    <t>SWITCH, LIMIT, 15 TON HOIST, 230VDC, 100HP, SWITCH, LIMIT, 15 TON HOIST, 230VDC, 100HP SQUARE D X-2300-A CLASS 617</t>
  </si>
  <si>
    <t>GEAR, NOS, RING, GEAR, RING, RENOLD 04-7-36-1520-005, MWS DWG A561-0264 MK-1, MWS DWG A</t>
  </si>
  <si>
    <t>HOOK, NOS, SHANK, S-319A-UA, LONG, 75 TON CAPACITY, SHANK, S-319A-UA, LONG, 75 TON CAPACITY WITH NUTS CROSBY S-319A-</t>
  </si>
  <si>
    <t>GEAR UNITS|5.389:1|REDUCER, GEAR BOX, FALK 3C2-04C5</t>
  </si>
  <si>
    <t>CRANE OR HOIST PART OR ACCESSORY|ASSEMBLY, BRIDGE IDLER FOR #33 CRANE, DWG# 932-1087 MK C-C</t>
  </si>
  <si>
    <t>NATIONAL, NOS, NOSE CONE ASS'Y,CONSISTING OF: MANDREL N, ASSEMBLYS, MECHANICAL NOSE CONE ASS'Y,CONSISTING OF: MANDREL NOSE,BEAR</t>
  </si>
  <si>
    <t>GEAR UNITS|1200 RPM|60 HP|8.132:1|REDUCER, GEAR, BOX, 300/1200 RPM, #3CL NUTTALL WD18U</t>
  </si>
  <si>
    <t>CYLINDER, HYDRAULIC CYLINDER, 12.0000 IN-B, 12.0000 IN-S, LINCOLN MACHINE, FOOT, DWG# B571-0064 MK-G</t>
  </si>
  <si>
    <t>CYLINDER, NOS, CYLINDER, AIR, 3" BORE X 3" STROKE, BURR REMOVAL UNIT LINCOLN MACHINE</t>
  </si>
  <si>
    <t>CYLINDER, NOS, MW A541-0061 MK-G,CYLINDER, HYDRAULIC, 14" BORE X 38" STROKE, BLIND EN</t>
  </si>
  <si>
    <t>ROLL, IDLER, ROLLS, OEM IDLER, 12" DIA., 4' 8" LONG STEEL ROLLER, F.S. #3, SAE #F,</t>
  </si>
  <si>
    <t>GEAR UNITS|3.444 :1|REDUCER, SPEED, S/N N-8560 COMBO OILER PINCH ROLL DRIVE,GE</t>
  </si>
  <si>
    <t>GEAR UNITS|187:1|REDUCER, GEAR, 3.375 IN DIA. OUTPUT SHAFT. SHIMPO 71DF-187-210TC-</t>
  </si>
  <si>
    <t>GEAR UNITS|B|B571-0818|9.272:1|REDUCER, GEAR BOX, FALK 35C2-02A4</t>
  </si>
  <si>
    <t>GEAR UNITS|K|B571-0378|9.266:1|REDUCER, GEAR BOX, FALK 6CB3-12B1</t>
  </si>
  <si>
    <t>GENERAL FABRICATION, NOS, POLISHER ASSEMBLY, BOTTOM WORK ROLL, 3 GAL, DWGS D571-1285, 1286</t>
  </si>
  <si>
    <t>GEAR UNITS|4:1</t>
  </si>
  <si>
    <t>AIR CIRCUIT BREAKERS</t>
  </si>
  <si>
    <t>BREAKER, AIR CIRCUIT BREAKERS, WESTINGHOUSE ELECTRIC CORP, 5000 AMP, DR, 750 V, DC, COMPLETE ASSY, P/N: 3-SO43Y4062</t>
  </si>
  <si>
    <t>MCHRY &amp; MECH EQUIP, NOS, POLISHER, TOP WORK ROLL, ASSY, 3GAL. SKIN PASS, DWG# D571-1283, D571-1284</t>
  </si>
  <si>
    <t>CYLINDER BLOCK</t>
  </si>
  <si>
    <t>BLOCK, CYLINDER BLOCK, TRUNNION, MATERIAL CRS, 1.25" X 2.75" X 4", 1-HOLE 1", 2-HOLES .53125"</t>
  </si>
  <si>
    <t>ROLL DRAWING|PINCH, ASSEMBLY, MECHANICAL FOLLOWER, INCLUDE TOP SECTION|MWS|MIDWEST STEEL|DRAWING NUMBER|5110895</t>
  </si>
  <si>
    <t>WHEEL, TRACK, CRANE, CRANE BRIDGE IDLER, 24" FOR #30 H, WHEELS, OEM CRANE, CRANE BRIDGE IDLER, 24" FOR #30 HIGH BAY CRANE MWS</t>
  </si>
  <si>
    <t>GEAR UNITS|B571-1622-15 G|12.667:1|REDUCER, GEAR BOX, 90 DEG</t>
  </si>
  <si>
    <t>GENERAL FABRICATION, NOS, HOOK,STEEL, 5-5/8" X 5-3/4" X 9",4-HOLES 21/32", DRILL &amp; 15/16" C'BORE 5/8" DEEP,, DWG# 511-0414 D-150989, LOWER D</t>
  </si>
  <si>
    <t>CYLINDER, NOS, CYLINDER, AIR, 10" BORE X 3" STROKE, ROD END FLANGE - 12 X 15 LINCOLN</t>
  </si>
  <si>
    <t>ROLL, QUENCH, ROLL, MILL, STEEL &amp; CHROME QUENCH 47.000" DIA., 60.000" FACE, DANIELI-</t>
  </si>
  <si>
    <t>WHEEL, TRACK, CRANE, CRANE BRIDGE DRIVER, 24" FOR #30, WHEELS, OEM CRANE, CRANE BRIDGE DRIVER, 24" FOR #30 HIGH BAY CRANE, WI</t>
  </si>
  <si>
    <t>COVER, NOS, FOR DRIVE SIDE OF PINION GEAR, 14-3/4" O, COVER, FOR DRIVE SIDE OF PINION GEAR, 14-3/4" O.D. X 12-1/2" BOLT CENT</t>
  </si>
  <si>
    <t>GEAR UNITS|OUTPUT SPEED|12.3 HP|4.158:1|REDUCER, SPEED, SERVICE FACTOR 1.0, INPUT RPM</t>
  </si>
  <si>
    <t>POWER TRANSMISSION SHAFTS|BRIDLE|SAE 1045|DWG# A-104932</t>
  </si>
  <si>
    <t>VENTILATION DAMPERS</t>
  </si>
  <si>
    <t>VENTILATION, VENTILATION DAMPERS, VOLUME CONTROL,3GAL ACRYLIC COATER BUSCH BLOWER, MAX 250 F, 12 GAUGE GALAVANIZED STEEL, 36-1/8"OD X 90-1/8</t>
  </si>
  <si>
    <t>GEAR BOX DRAWING|LOW SPEED OUTPUT SHAFT ASSEMBLY|34D|MIDWEST WORKS|HORSBURGH &amp; SCOTT|DRAWING NUMBER|LS-5610</t>
  </si>
  <si>
    <t>GEAR UNITS|MK-DA|C561-0530|HORSBURGH SCOTT LS2000, 2 ASSEMBLY|RATIO 5.4:1</t>
  </si>
  <si>
    <t>HYDRAULIC ACCUMULATOR|ROLL BALANCE, COMPLETE ROD AND PACKING GLAND READY TO INSTALL IN ONE PIECE|FIVE STAR HYDRAULICS P/N A5210209</t>
  </si>
  <si>
    <t>GEAR UNITS|CYCLO BEVEL BUDDYBOX (BBB) 4 SERIES|DRIVE TECH|(H) SOLID SHAFT, FOOT MOUNT|OUTPUT SPEED|1.57|1.29 HP</t>
  </si>
  <si>
    <t>ROLL DRAWING|OEM BILLY|MWS|MIDWEST STEEL|DRAWING NUMBER|511-2978 PART 8</t>
  </si>
  <si>
    <t>HYDRAULIC CYLINDER|36"|BORE|8 IN|ASCENCION INDUSTRIES P/N 7944-1-A13-100</t>
  </si>
  <si>
    <t>PINION, NOS, DOUBLE HELICAL HIGH SPEED, FOR PINION ST, PINION, DOUBLE HELICAL HIGH SPEED, FOR PINION STAND SIZE IPH2800-48-4</t>
  </si>
  <si>
    <t>WHEEL, TRACK, BRIDGE, WHEEL, BRIDGE PENN MACHINE CO. DWG 932-0649</t>
  </si>
  <si>
    <t>GUIDE, NOS, GUIDE, RAIL, LOOPER TOWER MWS DWG C561-0640 MK-A. ETL Y.</t>
  </si>
  <si>
    <t>HOIST|ELECTRIC, W/ TROLLEY, 4-PART SINGLE REEVING|LIFT CAPACITY|LIFT HEIGHT|5.0/1.25 HOIST HP, 0.50/0.17 TROLLEY HP|115.00|20/5FPM 2-SPEED HOIST,50/17 FPM 2-SPEED TROLLEY|0.000|0.00</t>
  </si>
  <si>
    <t>RETAINER DRAWING</t>
  </si>
  <si>
    <t>RETAINER DRAWING|SEGMENT CLIP, 4 PART|MWS|MIDWEST STEEL|DRAWING NUMBER|C561-0256|B|WEAN DWG 16936 MK-B</t>
  </si>
  <si>
    <t>METERING&amp;INJECTION PUMP</t>
  </si>
  <si>
    <t>PUMP, NOS, METERING PUMP, MILTON ROY MBH2818FCBM4TMGF S1, ST 11, SR# 715592-1</t>
  </si>
  <si>
    <t>NUTS, NOS, EQUILIZER SCREW,SAE 430 BRONZE, NUT, MECHANICAL SCREW TIE SHAFT, SAE 430 BRONZE, MWS DWG A521-2661 MK-, USS MIDWEST PLANT DWG# A521-2661 MK-B</t>
  </si>
  <si>
    <t>NUTS, NOS, EQUILIZER SCREW,SAE 430 BRONZE, NUT, MECHANICAL SCREW TIE SHAFT, SAE 430 BRONZE, MWS DWG A521-2661 MK-, USS MIDWEST PLANT DWG# A521-2661 MK-C</t>
  </si>
  <si>
    <t>CABLE TRAY</t>
  </si>
  <si>
    <t>TRACK, POWER, FOR 80" ENTRY COIL CAR, 6' 10.75" L X 4.5" W X 1.5" H, SAE 1045</t>
  </si>
  <si>
    <t>TRACK, POWER, FOR 80" ENTRY COIL CAR, 6' 10.75" L X 4.5" W X 1.5" H, SAE 1030</t>
  </si>
  <si>
    <t>GASKET/SEAL/PACKING DRAWING</t>
  </si>
  <si>
    <t>RING, NOS, MORGAN CONSTRUCTION 135315A</t>
  </si>
  <si>
    <t>ROPE, WIRE ROPE, 1" X 605' HD8KPPI</t>
  </si>
  <si>
    <t>SHEARING &amp; SLITTING, MACHINERY KNIVES OR ASSEMBLY, #3 / #5 FINE CUT SHEAR KNIFE, MATERIAL H-13 / HEAT TREAT TO 54 / 56 ROCKWELL. DWG. 511-0995 MK-BA</t>
  </si>
  <si>
    <t>GUIDE, NOS, BOTTOM GUIDE RAIL, 17' 10-15/16"</t>
  </si>
  <si>
    <t>HOOK, NOS, 50TON NON-ROTATING W/ 30-1/4" SHANK., HOOK, 50TON NON-ROTATING W/ 30-1/4" SHANK. MWS DWG 935-0119 MK-A</t>
  </si>
  <si>
    <t>CYLINDER, NOS, CYLINDER, AIR,ANKER HOLTH MOD.MK,6"BX 14"S MWS DWG 511-1041 MK-E WEAN</t>
  </si>
  <si>
    <t>HOOK, NOS, "NON-ROTATING" HOOK W/ 13-7/8" SHANK. 50, HOOK, "NON-ROTATING" HOOK W/ 13-7/8" SHANK. 50 TON PER DWG. MWS DWG 93</t>
  </si>
  <si>
    <t>CYLINDER, NOS, TW WELDER LOWER SHEAR AIR CYLINDER CLEANER LINE 8" BORE X 2" STROKE SE</t>
  </si>
  <si>
    <t>CYLINDER, NOS, CYLINDER, HYDRAULIC, 7" BORE X 132" STROKE, CA LINE PAY OFF REEL COIL</t>
  </si>
  <si>
    <t>CYLINDER, NOS, CYLINDER, TRAVERSE, TFS ENTRY &amp; EXIT COIL CAR, 6" BORE X 150" STROKE,</t>
  </si>
  <si>
    <t>CYLINDER, NOS, CYLINDER, HYDRAULIC, 11" BORE X 34.25 STROKE, TRUNION MOUNT MWS DWG G5</t>
  </si>
  <si>
    <t>HOUSING, NOS, CROSSHEAD BEARING, HOUSING, CROSSHEAD BEARING MWS DWG A561-0010 MK-A</t>
  </si>
  <si>
    <t>FURNACES</t>
  </si>
  <si>
    <t>FURNACES|LOWER END OF SNOUT ASSEMBLY|CAST STAINLESS STEEL, 4 PIECES WELDED TOGETHER|LENGTH|64 IN|WIDTH|12 IN|HEIGHT|24.3125 IN</t>
  </si>
  <si>
    <t>PUMP REPAIR KITS</t>
  </si>
  <si>
    <t>PUMP REPAIR KITS|PUMP REBUILD KIT|STATOR, ROTOR, STATOR GASKET, STATOR RETAINING RING, GEAR JOINT SEAL KIT|MOYNO|PROGRESSIVE CAVITY TYPE</t>
  </si>
  <si>
    <t>COIL, NOS, ARMATURE/ TAPPED, FOR A 1440 KW DC GEN., 750 V, COIL, FOR A 1440 KW DC GEN., WESTINGHOUSE 270B275A02</t>
  </si>
  <si>
    <t>WHEEL, TRACK, TRACK, FORGED (AISI 1055) STL (BLANK) 21, WHEEL, TRACK, FORGED (AISI 1055) STLXTEK B/P-B208252</t>
  </si>
  <si>
    <t>ROPE, WIRE ROPE, 7/8" X 610' HD8KPPI</t>
  </si>
  <si>
    <t>WHEEL, TRACK, BRIDGE, BRIDGE PENN MACHINE CO. DWG 932-0638 &amp; 0639 SQUARE D VM-52</t>
  </si>
  <si>
    <t>SHAFT, NOS, UPPER BEARING,MATERIAL HRS- 1020 STEEL, SHAFT, UPPER BEARING,MATERIAL HRS- 1020 STEEL MWS DWG 511-1827 MK C,T/</t>
  </si>
  <si>
    <t>CLOSURE, HOLE, CLOSURE, 6" OD, DWG# 511-0217 MK-C</t>
  </si>
  <si>
    <t>SEGMENT, NOS, 16" UNCOILER, SEGMENT, 16" UNCOILER MWS DWG B541-0165 MK-A</t>
  </si>
  <si>
    <t>BRAKE, ELECTRICAL, BRAKE, 19" WR, SERIES A FOR D.C. OPERATION. SERVICE BULLETIN 5010-8, A</t>
  </si>
  <si>
    <t>ROLLER BEARING|SPHERICAL|EE275100/275155|10 IN|15.5 IN|2.75 IN</t>
  </si>
  <si>
    <t>GEAR, NOS, IT-1, RING, RING, AJAX COUPLING, 04-7-37-1267-004, DWG# A561-0263 MK-1</t>
  </si>
  <si>
    <t>CRANE OR HOIST PART OR ACCESSORY|SADDLE, SPRING, CRADLE|STM EXIT HOIST CRADLE FRAME. MWS DWG B541-0514 MK-A</t>
  </si>
  <si>
    <t>PUMP, CHEMICAL, ASSEMBLY:PUMP, MOTOR, AND BASE, 300 GPM, PUMPINGSYSTM, ASSEMBLY: PUMP, MOTOR, AND BASE, 1500 SERIES 4X3X13 TYPE AVS</t>
  </si>
  <si>
    <t>PUMP, NOS, SUMP,MUST SPECIFY SERIAL#, PUMP, LABOUR SIZE-20XW MODEL-DPL SERIAL# L26479-1, ( IMPELLER DIA. 9-3</t>
  </si>
  <si>
    <t>CYLINDER, NOS, CYLINDER, AIR, 4" BORE X 132" STROKE, WITH CLEVIS INSTALLED (A521- 305</t>
  </si>
  <si>
    <t>COOLER, AIR, COOLER, WATER CHILLER, 208/ 230 V-1 PHASE-60 HZ ELECTRICAL SERVICE, AI</t>
  </si>
  <si>
    <t>COUPLING, FLEXIBLE, MAX-C, TYPE UB FH, SIZE 5.0, ROUGH BORE</t>
  </si>
  <si>
    <t>PINION, NOS, UPPER,ROLL DRIVE,54 TEETH,32" WIDE FACE,, PINION, UPPER, ROLL DRIVE, 54 TEETH, 32" WIDE FACE, SHORT SHAFT, MWS D</t>
  </si>
  <si>
    <t>BRAKE PARTS OR ACCESSORIES</t>
  </si>
  <si>
    <t>MAGNETS, LIFTING, COMPLETE ASSEMBLED, FOR 23" SQUARE D HOIST BRAKE, 616 MOTOR</t>
  </si>
  <si>
    <t>LINEAR ACTUATOR</t>
  </si>
  <si>
    <t>ACTUATOR, LINEAR (ACTUATOR), BELT DRIVE, 2838MM STROKE, TEMATE SI-CJ(AD)</t>
  </si>
  <si>
    <t>AGITATORS, NOS, COMPLETE WITH MOTOR, GEARBOX, COUPLINGS,, AGITATOR, COMPLETE WITH MOTOR, GEARBOX, COUPLINGS, SHAFT &amp; IMPELLER AS</t>
  </si>
  <si>
    <t>CYLINDER, NOS, CYLINDER, HYDRAULIC, 10" BORE X 44" STROKE, TRUNION MOUNT LINCOLN MACH</t>
  </si>
  <si>
    <t>COUPLING PIPE FITTING</t>
  </si>
  <si>
    <t>COUPLING, NOS, COUPLINGS, OEM RETREADING UNIT, CLUTCH NO. 10, SPIRAL JAW, RIGHT HAND.</t>
  </si>
  <si>
    <t>GEAR BOXES, GEAR, ASSEMBLY, MECHANICAL LOW SPEED SHAFT &amp; GEAR, FOR GEARBOX LS4400L, SER.</t>
  </si>
  <si>
    <t>GEARBOX PART OR ACCESSORY|LOW SPEED GEAR AND SHAFT|FOR HORSBURGH &amp; SCOTT P/N LS-3600 GEAR REDUCER</t>
  </si>
  <si>
    <t>GEARBOX PART OR ACCESSORY|LOW SPEED GEAR AND SHAFT|FOR HORSBURGH &amp; SCOTT P/N LS-3600, GEAR REDUCER</t>
  </si>
  <si>
    <t>NATIONAL, NOS, LOW SPEED GEAR &amp; FOR RS- 3600-L ON PKL S, ASSEMBLY, MECHANICAL LOW SPEED GEAR &amp; FOR RS- 3600-L ON PKL SIDETRIMME</t>
  </si>
  <si>
    <t>GEARBOX PART OR ACCESSORY|LOWER ASSESMBLY|FOR HORSBURGH &amp; SCOTT P/N W-27-S GEAR REDUCER, SER</t>
  </si>
  <si>
    <t>CYLINDER, NOS, CYLINDER, HYD.6" BORE TO 6.99"BORE 6" BORE X 20" STROKE,FEMALE CLEVIS</t>
  </si>
  <si>
    <t>TABLES, NOS, THREAD, ASSEMBLY, CONSISTING OF; AIR HEA, TABLE, THREAD, ASSEMBLY, CONSISTING OF; AIR HEADER MOUNTED TO TABLE W/</t>
  </si>
  <si>
    <t>COUPLING, FLEXIBLE, 1-1/4 X 5/8 IN, SIZE 5, TYPE PM, BORE:5/+.001/-.000, 573000 LB IN MAX, 6 DEG MISALIGN</t>
  </si>
  <si>
    <t>GENERAL MACHINING, NOS, ASTM A-36 PLATE, 7'-4-3/4" IN-L, 8'-9" IN-H, 1" IN-T, 80" 5 STAND UPPER COBBLE GAURD PLATE</t>
  </si>
  <si>
    <t>CRANE OR HOIST PART OR ACCESSORY|WHEEL, TRACK, TROLLEY|24 IN DIA|MORGAN ENGINEERING|USS DEEP HARDENEDMWS DWG 932-0417 MK-3 MORGAN DWG 9</t>
  </si>
  <si>
    <t>VALVE, BALL, 8" AUTOMAC, AKH/2 REDUCED PORT</t>
  </si>
  <si>
    <t>NUTS, NOS, BRONZE,RH THREADS, MATERIAL 430B, NUT, BRONZE, RH THREADS, MATERIAL 430B, MWS DWG 511-1021 MK-D, WEAN UN</t>
  </si>
  <si>
    <t>PIN DRAWING</t>
  </si>
  <si>
    <t>PIN, NOS, FOR ETL PLATER ROLL STAND, 1-3/4" X 7-5/, PIN, FOR ETL PLATER ROLL STAND, 1-3/4" X 7-5/8", 316SS, (SAME AS 76225</t>
  </si>
  <si>
    <t>CRANE PART DRAWING|HOOK, 60 STN|MWS|MIDWEST STEEL|DRAWING NUMBER|932-0413</t>
  </si>
  <si>
    <t>PIPE CONNECTION BOXES PIPE FITTING</t>
  </si>
  <si>
    <t>PIPE CONNECTION BOXES PIPE FITTING|FLEXIJOINT|150 PSI|FLANGE|DIAMETER|6 IN|100% VIRGIN PTFE</t>
  </si>
  <si>
    <t>CRANE OR HOIST PART OR ACCESSORY|HOOK, CRANE, 75 TON, MAIN HOIST ROTATER TYPE, 6 IN SHANK|HEPPENSTALL|J-1419|HEPPENSTALL J-1</t>
  </si>
  <si>
    <t>PUMP, NOS, SIZE 3 X 4 X 13, PUMP, TYPE AVS A40, SIZE 3 X 4 X 13, DOUBLE MECHANICAL SEAL TYPE 81-T,</t>
  </si>
  <si>
    <t>PLATE, NOS, NOSE CONE END, PLATE, NOSE CONE END MWS DWG B541-0167 MK-B</t>
  </si>
  <si>
    <t>ROLL DRAWING|PICKLE SIDE TRIMMER PASSLINE|MWS|MIDWEST STEEL|DRAWING NUMBER|511-0964|J</t>
  </si>
  <si>
    <t>FLANGE, NOS, FLANGE, ROLL COLLAR TO HOLD MASROCK SLEEVE IN PLACE ELECTRIC FURNACE C</t>
  </si>
  <si>
    <t>WHEEL, TRACK, EOT CRANE, ASSY, MORGAN TROLLEY DRIVER 1, WHEEL, EOT CRANE, ASSY, MORGAN TROLLEY DRIVER 15" 8" BRG. BOX, W/25G C</t>
  </si>
  <si>
    <t>CRANE OR HOIST PART OR ACCESSORY|WHEEL, TRACK ASSEMBY, READING TROLLEY DRIVER|18 IN DIA, 10 IN BEARING BOX|EOT CRANE</t>
  </si>
  <si>
    <t>GENERAL FABRICATION, NOS, AXEL/WHEEL ASSEMBLY, 100 TON TRANSFER CAR, DWG# B527-0001</t>
  </si>
  <si>
    <t>DRIVE SCREWS</t>
  </si>
  <si>
    <t>SCREWS, DRIVE SCREWS, STEEL/BRONZE, 3 TPI, TRANSFER AND INKER SIDE GUIDE SCREW ASSEMBLY, RH/LH ACME THDS</t>
  </si>
  <si>
    <t>HOLDER, BEARING HOLDERS OR RETAIN, BEARING, STEEL, 2-HOLES DRILLED 13/16", STEEL, DWG# 511-0889 MK-C</t>
  </si>
  <si>
    <t>CYLINDER, NOS, CYLINDER, HYDRAULIC, TENSION REEL HOIST, DIFFERENTIAL ROD, SERIES 100,</t>
  </si>
  <si>
    <t>HEAD, NOS, LOWER,WELDER WHEEL,TO BE ASSEMBLED WITH, HEAD, LOWER,WELDER WHEEL,TO BE ASSEMBLED WITH (1) U-58975 HEAD ASSEMBL</t>
  </si>
  <si>
    <t>TUBING, NOS, FOR MORGOIL "A" SYSTEM, TUBE, FOR MORGOIL "A" SYSTEM MWS DWG A521-3123 MK-T ITT STANDARD 2714-</t>
  </si>
  <si>
    <t>AXLE SHAFT</t>
  </si>
  <si>
    <t>AXLE SHAFT|CONVEYOR|DIAMETER|3.48 IN|LENGTH|13.25 IN</t>
  </si>
  <si>
    <t>STEAM STRAINERS</t>
  </si>
  <si>
    <t>STRAINER, STEAM STRAINERS, DUPLEX, 8" DUPLEX WITH BOLTED COVERS, 150# CI</t>
  </si>
  <si>
    <t>CRANE OR HOIST PART OR ACCESSORY|EQUALIZER, CRANE, 50 TON, 3 SHEAVES, 4-1/2 IN PIN|FOR CRANE #3,4,6,8,11,13,15</t>
  </si>
  <si>
    <t>GRID, NOS, CA LINE CLEANER TANK, CA LINE CLEANER TANK GRID ASSEMBLY</t>
  </si>
  <si>
    <t>CYLINDER, NOS, CYLINDER, 6" BORE X 4" STROKE, HEAD TRUNION MOUNT, SERIES 2A, 1-3/8" R, P/N 71984344</t>
  </si>
  <si>
    <t>CHAIN TENSIONERS</t>
  </si>
  <si>
    <t>TIGHTENER, CHAIN, TENSIONER, MECHANICAL, SIDETRIMMER, RIGHT HAND THREADS. SUPERBOLT S-10</t>
  </si>
  <si>
    <t>CYLINDER, NOS, HYD, 7" BORE, 126" STROKE, 2000 PSI, MWS DWG# B561-0051 MK-AC</t>
  </si>
  <si>
    <t>CYLINDER, NOS, CYLINDER, HYDRAULIC, 5"X10'3", 2000 PSI, TRUNNION MOUNTING, CUSHIONED</t>
  </si>
  <si>
    <t>CYLINDER, NOS, CYLINDER, AIR, 14" BORE X 36" STROKE, TFS PLATER TANK COVER MWS DWG J5</t>
  </si>
  <si>
    <t>CYLINDER, NOS, CYLINDER, RCM UNCOILER EXP/COLL, 12" B. X 5" S., ROD END FLANGE MOUNTE</t>
  </si>
  <si>
    <t>GEAR, NOS, CAST STEEL, .35/45 CARBON, AS NOTED("L"=, GEAR, CAST STEEL, .35/45 CARBON, AS NOTED("L"= 9.19,"D"= 13.88), 158 T</t>
  </si>
  <si>
    <t>GENERAL FABRICATION, NOS, ADAPTER, SHAFT, SPLINDED,POD,ROLL END, FOR PICKLE LINE TEMPER MILL, DWG# 511-2804 ITEM-4</t>
  </si>
  <si>
    <t>LINER, NOS, LINER, 52" B/U WINDOW, OPER. SIDE WEST, A521-0581 MK-A.</t>
  </si>
  <si>
    <t>COIL, NOS, ARMATURE/ PLAIN, FOR 2000 KW GENERATOR, FR. #EE616.7., 750 V, COIL, FOR 2000 KW GENERATOR, FRAME # EE616.7., WESTINGHOUSE 387C688</t>
  </si>
  <si>
    <t>COIL, NOS, ARMATURE/ TAPPED, FOR 2000 KW GENERATOR, FR. #EE616.7., 750 V, COIL, FOR 2000 KW GENERATOR, FRAME # EE616.7. WESTINGHOUSE 387C688</t>
  </si>
  <si>
    <t>GENERAL FABRICATION, NOS, HOUSING, ROLL, SHAPEMETER ROLL HOUSING, DWG A521-3637</t>
  </si>
  <si>
    <t>MANDREL, SEGMENT, #2 RECOIL LINE SCRAP BALLER, MANDREL, #2 RECOIL LINE SCRAP BALLERMWS DWG H561-0154 MK-B</t>
  </si>
  <si>
    <t>CYLINDER, NOS, CYLINDER, REEL STRIPPER, 6" BORE X 42" STROKE, FOR ETL TENSION REEL. M</t>
  </si>
  <si>
    <t>BEARING CAPS</t>
  </si>
  <si>
    <t>PEDESTAL, NOS, BEARING SUPPORT, FOR #2TTM ENTRY BRIDLE, PEDESTAL, BEARING SUPPORT, FOR #2TTM ENTRY BRIDLE MOTOR, ALLIS CHALMER</t>
  </si>
  <si>
    <t>GEARBOX PART OR ACCESSORY|LOW SPEED LEFT HAND HELIX ANGLE|COMBO DRAG BRIDLE GEAR BOX, NO 1</t>
  </si>
  <si>
    <t>TRUNNIONS|CYLINDER, HOOK BEAM|932-0547 &amp; 932-0173|FOR 35 TON BLOCK, MWS DWG</t>
  </si>
  <si>
    <t>PLATE, NOS, WEAR,STEEL, PLATE, WEAR, STEEL, MWS DWG 511-1890 MK-A</t>
  </si>
  <si>
    <t>WHEEL, WHEELS, TRACK WHEEL, DOUBLE FLANGE, CRANE TRACK, 4500.00 LBS, DWG# 932-0585, MK-1, FOR 16,25,28 CRANES, 18"TD, 6.5" FACE</t>
  </si>
  <si>
    <t>BLOCK, PILLOW, BLOCK, PILLOW, 4-BOLT, SKF 524-5"</t>
  </si>
  <si>
    <t>CRANE OR HOIST PART OR ACCESSORY|15 TON HOOK BLOCK ASSEMBLY|FORGED STEEL|KONE|52381098</t>
  </si>
  <si>
    <t>VALVE, BUTTERFLY, 14", W/MDT-3S 8X6 DURACYL AIR ACTUATOR</t>
  </si>
  <si>
    <t>CYLINDER, NOS, CYLINDER, AIR, SQUARE HEAD MOUNTING STYLE G, 8" BORE X 6" STROKE, CUSH</t>
  </si>
  <si>
    <t>CYLINDER, NOS, CYLINDER, TENSION, ENTRY CONVEYOR CHAIN, 8" BORE, 12" STROKE. LINCOLN</t>
  </si>
  <si>
    <t>TIGHTENER, CHAIN, TENSIONER, MECHANICAL, SIDETRIMMER, LEFT HAND THREADS. SUPERBOLT S-107</t>
  </si>
  <si>
    <t>PIPE CONNECTION BOXES PIPE FITTING|FLEXIJOINT, DURCOR-62 FLG SS LIMIT LINKS|RATING 150LB|FLANGE CONNECTION|DIAMETER|4 IN|100% VIRGIN PTFE</t>
  </si>
  <si>
    <t>ROPE, WIRE ROPE, 1" X 550' HD8KPPI</t>
  </si>
  <si>
    <t>AXLES</t>
  </si>
  <si>
    <t>AXLE, CONVEYOR, ONE PIECE WHEEL ASSEMBLY, 80" ENTRY CONVEYOR</t>
  </si>
  <si>
    <t>SPIDER, NOS, 17" LITERAL O.D.,4-1/2"THICK, 12" HUB O., SPIDER, BACK, MW C581-0720 MK-P, 17" LITERAL O.D.,4-1/2"THICK, 12" HUB</t>
  </si>
  <si>
    <t>BLOWER, NOS, HOFFMAN MOD. 4103, WITH OUT MOTOR AND BASE</t>
  </si>
  <si>
    <t>CYLINDER, HYDRAULIC CYLINDER, 4 IN-B, 3.25 IN-S, 1-3/4" X 10-7/8" ROD IN, CLEVIS</t>
  </si>
  <si>
    <t>HEAT EXCHANGERS.COOLER, AIR, COOLER, HIGH SPEED MWS DWG 531-1098-G2. CA JET COOLER HEAT EXCHANGER.</t>
  </si>
  <si>
    <t>COUPLING, NOS, COUPLING, CAST STEEL, 9-13/16"W, 5/16"C BORE, STM UNCOILER, MWS DWG B5</t>
  </si>
  <si>
    <t>GEAR UNITS|MK-C|DWG# B571-0285|17-09:1</t>
  </si>
  <si>
    <t>CELLS, LOAD, CELL, LOAD CELL, TYPE:569 601-AAA/AAB YM 321 001-D ASEA PRESDUCTOR 569</t>
  </si>
  <si>
    <t>SPILL CONTAINMENT SUPPORTS</t>
  </si>
  <si>
    <t>SUPPORT, SPILL CONTAINMENT SUPPORT, BEARING, 18.495" +.000" -.005" LG, 7.5 IN-W, STEEL, DWG# 511-1422 MK-B</t>
  </si>
  <si>
    <t>PIN, NOS, FOR ETL PLATER ROLL STAND, 1-3/4" X 7-5/, PIN, FOR ETL PLATER ROLL STAND, 1-3/4" X 7-5/8", 316SS, SPIRAL GREASE</t>
  </si>
  <si>
    <t>BLOWER, BLOWERS, 15000 CFM, FAN-CLARAGE, TYPE NH, CLII, 1650 RPM, SIZE 54, .125" NEOPRENEL LINED HOUSING &amp; SIDE PLATE</t>
  </si>
  <si>
    <t>ROPE, WIRE ROPE, 1" X 525' HD8KPPI</t>
  </si>
  <si>
    <t>BRAKING CLUTCH</t>
  </si>
  <si>
    <t>NATIONAL, NOS, DRIVEN, HUB, DRIVEN STEARNS 11 (1606-E)</t>
  </si>
  <si>
    <t>CYLINDER, HYD,BORE, &gt;10", CYLINDER, HYDRAULIC, 10" BORE X 43.5" STROKE, FEMALE CLEVIS MOUNTED 511-1857 MK-B, CYLINDER TO INCLUDE CLEVIS 511-1857 MK-G</t>
  </si>
  <si>
    <t>CRANE OR HOIST PART OR ACCESSORY|WHEEL, TRACK, BRIDGE|XTEK|932-0387</t>
  </si>
  <si>
    <t>MACHINE SCREWS</t>
  </si>
  <si>
    <t>SCREWS, NOS, 14' 5-9/16" L X 4-1/4" DIA., #2 ACME RIG, SCREW, 14' 5-9/16" L X 4-1/4" DIA., #2 ACME RIGHT HAND THREAD ONE SIDE</t>
  </si>
  <si>
    <t>CYLINDER, HYD,BORE,6"&lt;7", CYLINDER, HYDRAULIC, 6" BORE X 96" STROKE, GEN ARRG'T DWG A521-2596 LI</t>
  </si>
  <si>
    <t>LINER, NOS, BASE, WEARCOMP, POCKETED DESIGN, MWS DWG 531-1190 MK-B</t>
  </si>
  <si>
    <t>HEAD, NOS, CROSS,BEARING CARRIER, HEAD, CROSS,BEARING CARRIER MWS DWG A561-0010 MK-B</t>
  </si>
  <si>
    <t>PUMP, NOS, MUST SPECIFY SERIAL #, PUMP, GOULDS PUMPS 3196 (3X4-8)</t>
  </si>
  <si>
    <t>CRANE PART DRAWING|CRANE WHEEL PART #1 DRIVER AXLE (NOTE 4 SEE 932-1045) PER FAILURE ANALYSIS PROJECT NUMBER 13-A-270|34D|MORGAN|DRAWING NUMBER|932-1045|MK-1</t>
  </si>
  <si>
    <t>NATIONAL, NOS, ROLL END, 14", ROUGH CASTING, MACHINED F, BELL, ROLL END, 14", ROUGH CASTING, LEFT SIDE TRUNION 36-9/16" OAL</t>
  </si>
  <si>
    <t>SCREWS, NOS, LEAD, SCREW, LEAD MW A541-0300 MK-1 NEWCOR DWG A26-20703-1</t>
  </si>
  <si>
    <t>ROD DRAWING</t>
  </si>
  <si>
    <t>CYLINDER, NOS, CYLINDER, STANDARD PISTON ROD 1-3/8" DIA., TABLE CYLINDER MWS DWG B528</t>
  </si>
  <si>
    <t>PLATE, PKL #1 PROCESSOR OPERATOR SIDE WEAR PLATE, MATERIAL MANG-5 / BALDWIN INTERNATIONAL, MWD 511-1963 MK-C</t>
  </si>
  <si>
    <t>CYLINDER, NOS, CYLINDER, HYDRAULIC, 12" BORE X 12" STROKE, TRUNION MOUNT, PAYOFF SHIF</t>
  </si>
  <si>
    <t>GEAR BOXES, NOS, CASE, TOP, SCREWDOWN</t>
  </si>
  <si>
    <t>CYLINDER, AIR, BORE, &gt;10", AIR CYLINDER, 10" BORE 35" STROKE, MWS DWG C581-0251 MK-K</t>
  </si>
  <si>
    <t>MCHRY &amp; MECH EQUIP, NOS, PLATEFLOW HEAT EXCHANGER</t>
  </si>
  <si>
    <t>GEAR UNITS|J561-0193|6.50:1|REDUCER, GEAR BOX, HORSBURGH LS-1600</t>
  </si>
  <si>
    <t>CYLINDER, NOS, CYLINDER, AIR, 8" BORE X 12" STROKE, ROD END FLANGE MOUNTED</t>
  </si>
  <si>
    <t>EXCHANGER, HEAT, EXCHANGER, HEAT, FOR FLO-RITE TEMP WATER HEATER, MODEL 535, 53 GPM, 50</t>
  </si>
  <si>
    <t>DAMPERS, NOS, PULSATION, PULSE TRAP MODEL LPT-12, FLAN, DAMPENER, PULSATION, PULSE TRAP MODEL LPT-12, FLANGE TO FLANGE, 89-1/2</t>
  </si>
  <si>
    <t>LINER, NOS, BASE, WEARCOMP, POCKETED DESIGN, MWS DWG 531-1190 MK-C</t>
  </si>
  <si>
    <t>GEAR UNITS|2.08:1|REDUCER, GEAR, HORSBURGH &amp; SCOTT LS1000</t>
  </si>
  <si>
    <t>CHAIN, NOS, CHAIN, ASSEMBLY, ROLLER, WITH ATTACH- MENTS, STM ENTRY CONVEYOR MWS DW</t>
  </si>
  <si>
    <t>CYLINDER, NOS, CYLINDER, BEARING SUPPORT MWS DWG G561-0419 MK-A</t>
  </si>
  <si>
    <t>GEAR, NOS, HELICAL,18.9"OD,7"FACE X 74T, .40 TO .50, GEAR, HELICAL,18.9" OD, 7" FACE X 74 T, .40 TO .50 C STEEL CASTING, MW</t>
  </si>
  <si>
    <t>IRON MACHINED V PROCESS CASTING</t>
  </si>
  <si>
    <t>IRON MACHINED V PROCESS CASTING|DRAWING NUMBER|60R18|0|DRAWING MARK|0|0</t>
  </si>
  <si>
    <t>PUMP, SUBMERSIBLE, FLYGT,CS3127,4"NPT, 10HP, 5PS BASEMENT,440VAC,SUMP</t>
  </si>
  <si>
    <t>HOUSING, BEARING, THRUST, WELDED STL., 21.868" I.D., 21-3/, HOUSING, BEARING, THRUST, WELDED STL., 21.868" I.D., 21-3/8" BORE, 21-</t>
  </si>
  <si>
    <t>INSULATION KITS</t>
  </si>
  <si>
    <t>INSULATION KITS|PIPE JACKETING|1-1/2 IN X 24 IN X 25 IN, SILVER, ENCAPSULATED|FYRE EZ 1.5</t>
  </si>
  <si>
    <t>RACK, NOS, CENTERING,8"RECOILER, RACK, CENTERING, 8" RECOILER, MWS DWG 511-0432 MK-AE TAYLOR-WINFIELD D</t>
  </si>
  <si>
    <t>SUMP PUMP|SELF PRIMING PUMP SKID UNIT WITH 15 HP MOTOR ATTACHED COMPLETE, 1800 RPM|TB460SB|CARBON STEEL|FLOW RATE|400|GPM|GORMANN RUPP</t>
  </si>
  <si>
    <t>BUSHING, #18 AMPCO BRONZE, TOP &amp; BOTTOM WEAR PLATE, PKL PROCESSOR SIDE GUIDE, DWG# MWD 511-1957 MK-GM7100</t>
  </si>
  <si>
    <t>VALVE, NOS, BALL, ATOMAC PFA LINED, STD. PORT, 8" AN, 8" IN, BALL, VALVE, BALL, ATOMAC PFA LINED, STD. PORT, 8" ANSI 150# FLANGE CONNECTI</t>
  </si>
  <si>
    <t>GRIPPER, NOS, PICKLE LINE STRIP, GRIPPER, PICKLE LINE STRIP WEAN P-6305 MWS DWG 511-0640</t>
  </si>
  <si>
    <t>CORE, NOS, JET COOLER CORE,PER MW DWG B571-0948, CORE, JET COOLER CORE, PER MW DWG B571-0948 HEATCRAFT / EFCO DWG B571-</t>
  </si>
  <si>
    <t>CYLINDER, NOS, CYLINDER, AIR, 8" BORE X 28" STROKE, CA LOOP TOWER, CABLE TAKE UP, MWS</t>
  </si>
  <si>
    <t>CRANE OR HOIST PART OR ACCESSORY|ASSEMBLY, 50 TON HOIST WORM|RDG|932-0624|NATIONAL, FOR MW #25 CRANE ONLY - COMPLETE</t>
  </si>
  <si>
    <t>AXLE, NOS, 80" CHOCKER TABLE, 4" DIA. X 23-1/4"L, AXLE, 80" CHOCKER TABLE, 4" DIA. X 23-1/4"L MWS DWG A521-3092 MK-G</t>
  </si>
  <si>
    <t>CRANE OR HOIST PART OR ACCESSORY|SHAFT, WORM ASSEMBLY, MECHANICAL|FOR MORGAN 15 TON COMPLETE WITH BEARINGS, CP</t>
  </si>
  <si>
    <t>SHAFT, CRANK, HYDRAULIC PUMP, CRANKSHAFT, HYDRAULIC PUMP, INGERSOLL-RAND B-40626-18</t>
  </si>
  <si>
    <t>COVER, NOS, OR FACEPLATE, STEEL, 54" 2ND STD WORK RO, COVER, OR FACEPLATE, STEEL, 54" 2ND STD WORK ROLL CHOCKS MWS DWG G561-</t>
  </si>
  <si>
    <t>CYLINDER, NOS, CYLINDER, HYDRAULIC, 4" BORE X 94" STROKE, TRUNION MOUNTED, SLIDING FL</t>
  </si>
  <si>
    <t>CYLINDER, NOS, CYLINDER, AIR, 10" BORE X 4" STROKE, ROD END FLANGE MOUNTED, S/N #PN-4</t>
  </si>
  <si>
    <t>GEAR UNITS|34.23:1|REDUCER, GEAR BOX, S/N 7-067124-01 FALK 2130Y2-A MWS</t>
  </si>
  <si>
    <t>GEAR UNITS|J561-0123|6.11:1|REDUCER, GEAR BOX, HORSBURGH LS-1600</t>
  </si>
  <si>
    <t>MOTORS, NOS, 85KW HP, 250 V, 1750 RPM, 350 AMP, 503ASZ, DC, SHUNT, AV V, H AMP, HECO, HECO EQUIPMENT MANAGEMENT SYSTEM, UNKNOWN, OTHER PH, O</t>
  </si>
  <si>
    <t>BUSHING, BUSHING, BRONZE, 8.008 INID, 9 INOD, 7 IN-L, DWG# 511-0215 MK-A, INID: +.002", -.000"; INOD: +.000", -.002", MIDWEST STEEL</t>
  </si>
  <si>
    <t>CRANKSHAFT</t>
  </si>
  <si>
    <t>SHAFT, CRANK, STM ROLL BALANCE PUMP, CRANKSHAFT, STM ROLL BALANCE PUMP WORTHINGTON OR-9059 ITEM 9</t>
  </si>
  <si>
    <t>MCHRY &amp; MECH EQUIP, NOS, 18.0000 IN-D, 76.0000 IN-L, RIGHT HAND, FORGED STEEL, SCREW. SCREWDOWN, MESTA, 2TTM, DIA. STEEL</t>
  </si>
  <si>
    <t>WHEEL, TRACK, STEEL, FOR TRANSFER HORN CAR LIFT @ 52", WHEELS, OEM STEEL, FOR TRANSFER HORN CAR LIFT @ 52" 5STD, 12" DIA., 13</t>
  </si>
  <si>
    <t>CRANE OR HOIST PART OR ACCESSORY|SHAFT, WORM ASSEMBLY, MECHANICAL|FOR READING NO 24, 35 TON HOIST COMPLETE</t>
  </si>
  <si>
    <t>CRANE OR HOIST PART OR ACCESSORY|BLOCK, CABLE, 50 STN, 4 SHEAVE, MOTORIZED ROTATING|MORGAN ENGINEERING|MWS DWG 932-0051, MORGAN DWG 954341</t>
  </si>
  <si>
    <t>POWER TRANSMISSION SHAFTS|BRIDLE|SAE 1045|DWG# A-104930</t>
  </si>
  <si>
    <t>PUMP, CENTRIFUGAL, CENTRIFICAL, GOULDS, 3X4-8, 316SS, 7.87DIA, 1200RPM, 275 MAX PSI</t>
  </si>
  <si>
    <t>PINION GEAR|BOX REDUCER, HIGH SPEED PINION ASSEMBLY, SPACERS, OPEN RETAINER, BEARING 22322CJW33C3 TORRINGTON, SEAL CR 39933|COUPLING RIGID HALF 1035G EXPOSED BOLTS|X-4309-B|HORSBURGH &amp; SCOTT</t>
  </si>
  <si>
    <t>PUMP, CENTRIFUGAL, CENTRIFUGAL, 2" X 1.5", 316SS, CORCORAN 4000 DH END SUCTION CENTRIFUGAL PUMP W/ 5 HP MOTOR</t>
  </si>
  <si>
    <t>CYLINDER, NOS, CYLINDER, 7" BORE, 132" STROKE, 52" COIL CAR TRAVERSE MWS DWG A521-028</t>
  </si>
  <si>
    <t>AIR CYLINDER FOR BELTWRAPPER FEED-UP (FLIPPER) TABLE, MW DWG J561-0495 MK-D, 13.25" STROKE , 4.5" BORE</t>
  </si>
  <si>
    <t>CYLINDER, AIR, 10" BORE X 10" STROKE, FEMALE CLEVIS MOUNTED, PKL TURN-UP PINCH ROLL CYLINDER, MWD 511-2167 MK-H, INCLUDED CLEVIS MWD 511-2167 MK-G</t>
  </si>
  <si>
    <t>DRUM, NOS, 14"DIA. X 68-3/8" FC X 85-1/8" OAL, W /, DRUM, 14"DIA. X 68-3/8" FC X 85-1/8" OAL, W / ROPE CLAMPS. (FOR 47,48</t>
  </si>
  <si>
    <t>BRAKE PARTS OR ACCESSORIES|ARMATURE|SQUARE D|W-23003-A</t>
  </si>
  <si>
    <t>NATIONAL, NOS, PINION GEAR, CONSISTING OF: (2) BEARINGS, ASSEMBLYS, MECHANICAL PINION GEAR, CONSISTING OF: (2) BEARINGS #010630</t>
  </si>
  <si>
    <t>GEAR UNITS|25:1|REDUCER, GEAR, WITH MOTOR SCOOP</t>
  </si>
  <si>
    <t>NATIONAL, NOS, ANKORHOLTH MWS, CYLINDER, 19.00 STOP TUBE,2000 PSI, FEMALE ROD END,1"SAE 4 BOLT FLANGE</t>
  </si>
  <si>
    <t>BRACES BRACKET&amp;BRACE</t>
  </si>
  <si>
    <t>BRACKET, NOS, SNUBBER ROLL BASE, A-36 STEEL, PER SKETCH CRSF-612 MK-A</t>
  </si>
  <si>
    <t>RETAINER, NOS, BEARING, FOR ENTRY CRADLE ROLL GEAR BOX, RETAINER, BEARING, FOR ENTRY CRADLE ROLL GEAR BOX PARTS, 80" 5STD. MWS, USS MIDWEST PLANT DWG# A521-2570 MK-C</t>
  </si>
  <si>
    <t>BUSHING, NOS, GUIDE ROD, FOR 80" FLANGES., BUSHING, GUIDE ROD, FOR 80" FLANGES.UNITED 306944-G MWS DWG A521-2659</t>
  </si>
  <si>
    <t>WRAPPER, BELT, LINER, WROUGHT BRONZE, VERTICAL BELT WRAPPER, DWG# B561-0074 MK-B</t>
  </si>
  <si>
    <t>CYLINDER, NOS, CYLINDER, HYDRAULIC, FOR 80" HORN CAR TRAV. MWS DWG A521-3243/A521-254</t>
  </si>
  <si>
    <t>PLATE, NOS, BACK ASSEMBLY, FOR USE ON RECUPERATIVE R, PLATE, BACK ASSEMBLY, FOR USE ON RECUPERATIVE RADIANT TUBE BURNERS BLO</t>
  </si>
  <si>
    <t>CYLINDER, NOS, CYLINDER, 5.5 BORE X 121" STROKE, CLAMP MOUNT, FOR 2TM DELIVERY COIL C</t>
  </si>
  <si>
    <t>COVER, NOS, END, FOR 52" DRIVE BACK-UP CHOCKS, 2' 3., COVER, END, FOR 52" DRIVE BACK-UP CHOCKS, 2' 3.25" DIA. X 10.5"W MWS D</t>
  </si>
  <si>
    <t>EXCHANGER, HEAT, EXCHANGER, HEAT, BUNDLE, MWS DWG A563-0088</t>
  </si>
  <si>
    <t>ORIFICE FITTINGS</t>
  </si>
  <si>
    <t>ORIFICE, NOS, HOLE,FURNACE, PORT, HOLE,FURNACE MWS DWG 531-0612-G13 G.E. DWG 40D400934-SH.1</t>
  </si>
  <si>
    <t>COVER, NOS, END, FOR 52" OPERATOR BACK-UP CHOCKS, 3', COVER, END, FOR 52" OPERATOR BACK-UP CHOCKS, 3' 3/4" DIA. X 8.5" W, MW</t>
  </si>
  <si>
    <t>CRANE OR HOIST PART OR ACCESSORY|BUMPER, BRIDGE, 50 STN|FOR MORGAN 50 TON CAPACITY 1,3,4,6,8,11,13,17,18 CRANES</t>
  </si>
  <si>
    <t>CYLINDER DRAWING|SIDE TRIMMER CENTERING GUIDE AIR CYLINDER, 33.5" STROKE X 8" BORE|34D|USS MIDWEST|HANNA CYLINDER|DRAWING NUMBER|511-3150|MK-201</t>
  </si>
  <si>
    <t>FORM DRAWING</t>
  </si>
  <si>
    <t>NATIONAL, NOS, FOR STOP PIN BASE (2 TTM)CRIMP TABLE,5"L, CAP, FOR STOP PIN BASE (2 TTM)CRIMP TABLE,5"LONG,4-1/2"WIDE,2-1/2" TAL</t>
  </si>
  <si>
    <t>COUPLING, FLEXIBLE, BLOCKER GEARBOX, SIZE 4 MAX-C COUPLING WITH INSERTS-FLEX HALF R.S.B.</t>
  </si>
  <si>
    <t>ROLL DRAWING|PINCH, FOR PICKLE LASER WIDTH GAUGE|MWS|MIDWEST STEEL|DRAWING NUMBER|511-2938|H</t>
  </si>
  <si>
    <t>CONTACTORS</t>
  </si>
  <si>
    <t>CONTACTOR, CONTACTOR, 900-4RD OPEN, 250VDC, 900 AMPS FOR 8 HOURS, SINGLE, CONTACTOR ASSEMBLY, MAGNETIC, DC, SINGLE POLE-OPEN</t>
  </si>
  <si>
    <t>WEAR PIECE DRAWING|LINER, MATERIAL HYCOMP POLYMIDE 310, 1/2 IN THK X 16.850 IN OD X 13.750 IN LG|MWS|MIDWEST STEEL|DRAWING NUMBER|G5610309|B</t>
  </si>
  <si>
    <t>PUMP, NOS, GRINDER, SUMP, WITH DUPLEX LEVEL CONTROL, PUMP, GRINDER, SUMP, WITH DUPLEX LEVEL CONTROLS VAUGHAN V4K-078</t>
  </si>
  <si>
    <t>VALVE, BUTTERFLY, TFE SEAL DURCMET 20 DISC. &amp; STEM, COMPLETE WITH BETTIS AIR ACTUATOR</t>
  </si>
  <si>
    <t>PUMP, CENTRIFUGAL, 2196 MTO,W/ SS WETTED PARTS, 4X6-10H, STEEL, 316SS IMPELLER, FOOT MOUNT, SINGLE CARTRIDGE, MECHANIC SEAL,CAST IRON BASE</t>
  </si>
  <si>
    <t>CYLINDER, NOS, CYLINDER, HYDRAULIC, COIL BOX HOIST @ 52" 5STD,16" DIA. BORE X 2' 10"</t>
  </si>
  <si>
    <t>STRAINER, BASKET, W/MAGNET ASSY, 5VL-100-5, FOR ELLIOTT FI, STRAINER, W/MAGNET ASSY, 5VL-100-5, FOR ELLIOTT FILTERS #5VL 5". TATE</t>
  </si>
  <si>
    <t>BLOWER, BLOWERS, 2500 CFM, FUME EXHAUST, ARRANGEMENT #1, FLANGED INLET &amp; OUTLET, 2"DRAIN, COVER</t>
  </si>
  <si>
    <t>COUPLING, FLEXIBLE, 6.5" ROUGH BORE IN, F208 EB FEMALE FLEX 1/2 RSB</t>
  </si>
  <si>
    <t>TRUNNIONS|CYLINDER, HOOK BEAM|935-0016|50 TON ROTATER BLOCK, MWS DWG</t>
  </si>
  <si>
    <t>CRANE OR HOIST PART OR ACCESSORY|BUMPER, BRIDGE, AND/OR SHOCK ABSORBERS|7 IN DIA X 12 IN LG|4DP-9421-01 932-0431|WITH FULL DRIVE DO</t>
  </si>
  <si>
    <t>ROLL DRAWING|TABLE, PKL TABLE|MWS|MIDWEST STEEL|DRAWING NUMBER|511-1424|R</t>
  </si>
  <si>
    <t>CYLINDER, HYD,BORE,8"&lt;9", 8" BORE X 5.75" STROKE, TRUNNION MOUNT MWS DWG G561-0061 MK-AK</t>
  </si>
  <si>
    <t>LIFTING SLING</t>
  </si>
  <si>
    <t>CRANE OR HOIST PART OR ACCESSORY|BAIL, LIFTING, HEAT TREATED|45 STN|8620 STEEL|ALLOY SLING CHAIN|Z0612200|WITH SISTER HOOKS</t>
  </si>
  <si>
    <t>COIL, NOS, MAIN FIELD,100KW, COIL, MAIN FIELD, 65 KW, G.E. 893A209BJG1</t>
  </si>
  <si>
    <t>MOTORS, DC &gt; 200 HP, 2400 KW HP, 750 V, 514 RPM, 3200 AMP, DC, ODP, SHUNT, DCH2400KWR514WSHVBAFUKN:ODP003</t>
  </si>
  <si>
    <t>CYLINDER, NOS, CYLINDER, AIR, 8" BORE X 2-1/2" STROKE FLANGE MOUNT LINCOLN MACHINE DW</t>
  </si>
  <si>
    <t>EXCHANGER, HEAT, EXCHANGER, CA HIGH SPEED COOLING UNIT (HEAT EXCHANGER) 8' 7-1/2" L X 5, HIGH SPEED COOLING, 103.5IN, HEAT EXCHANGERS, CA HIGH SPEED COOLING UNIT 103.5 IN LG X 5</t>
  </si>
  <si>
    <t>GUARD, SIDE, GUARD, SIDE, ENTRY COIL OPENER 52" 5 STD OPERATOR SIDE GEN. ARRGT A521</t>
  </si>
  <si>
    <t>IDLER WHEELS INDUSTRIAL WHEELS</t>
  </si>
  <si>
    <t>WHEEL, IDLER, ASSEMBLYS, MECHANICAL IDLER WHEEL ZENAR 230A1960</t>
  </si>
  <si>
    <t>CONVEYOR PULLEY</t>
  </si>
  <si>
    <t>NATIONAL, NOS, TOP BLOCK, FOR CRANE, ASSEMBLYS, MECHANICAL TOP BLOCK, FOR CRANE ZENAR 2060A1744</t>
  </si>
  <si>
    <t>CRANE OR HOIST PART OR ACCESSORY|BLOCK, HOOK, 28 STN, 4 SHEAVE|13-3/4 IN OD X 11-7/8 IN PD|JOHNSON MFG|8R17|FOR USE ON P&amp;H</t>
  </si>
  <si>
    <t>WHEEL, IDLER, ASSEMBLYS, MECHANICAL IDLER WHEEL, FOR CRANE ZENAR 230A1852</t>
  </si>
  <si>
    <t>AXLE, NOS, 3.5" DIA. X 10.313, SAE 1045 HRS., MWS DWG# 511-2755 DETAIL-7</t>
  </si>
  <si>
    <t>CONNECTING COMPONENTS DRAWING|CYLINDER CONNECTION, BEAM|MWS|MIDWEST STEEL|DRAWING NUMBER|511-1047|E</t>
  </si>
  <si>
    <t>LINER, NOS, 4140 STEEL FLAME HARDENED TO 55/60 R, MWS DWG# G561-0047 MK-R</t>
  </si>
  <si>
    <t>EXPANSION JOINT PIPE FITTING</t>
  </si>
  <si>
    <t>JOINT, EXPANSION JOINT, EXPANSION, RECTANGULAR, VITON TUBE &amp; COVER, W/HI-TEMP FABRIC, 46 DRILLED THRU BOLT HOLES, W/SPLIT BACKUP BARS, 49.5"</t>
  </si>
  <si>
    <t>CRANE OR HOIST PART OR ACCESSORY|SHAFT, BRIDGE JACK|MWS DWG 932-0128, MORGAN DWG 956431</t>
  </si>
  <si>
    <t>BRAKE DRUM</t>
  </si>
  <si>
    <t>MIDWEST DRAWING #932-0388 PART# 52 18" WAGNER HYDRAULIC BRAKE WHEEL TYPE H TO SUIT WA 612 MILL MOTOR</t>
  </si>
  <si>
    <t>HOUSING, NOS, EXPANDING MECHANISM BEARING, HOUSING, EXPANDING MECHANISM BEARING, ETL PAY OFF AND TENSION REEL. MW</t>
  </si>
  <si>
    <t>DIESEL ENGINE</t>
  </si>
  <si>
    <t>ENGINES, DIESEL, ENGINE, 6-71 DETROIT DIESEL 1063-5000</t>
  </si>
  <si>
    <t>CYLINDER, HYD,BORE, &gt;10", CYLINDER, HYDRAULIC, 16" BORE X 38-1/2" STROKE, BLIND END FLANGE MOUNT</t>
  </si>
  <si>
    <t>MACHINERY KNIVES OR ASSEMBLY|SIDE TRIMMER, BOTTOM L.H./DRIVE SIDE PNEUMATIC SCRAP CHUTE|WIDTH|5 IN|LENGTH|23.81 IN|THICKNESS|0.5 IN|INSIDE DIAMETER|0.56 IN|OUTSIDE DIAMETER|0.87 IN</t>
  </si>
  <si>
    <t>MACHINERY KNIVES OR ASSEMBLY|SIDE TRIMMER, BOTTOM R.H./OPERATOR SIDE PNEUMATIC SCRAP CHUTE|WIDTH|5 IN|LENGTH|23.81 IN|THICKNESS|0.5 IN|INSIDE DIAMETER|0.56 IN|OUTSIDE DIAMETER|0.87 IN</t>
  </si>
  <si>
    <t>GENERAL FABRICATION, NOS, PALLET CONVEYOR WHEEL, 50755-A, DWG# A521-0343</t>
  </si>
  <si>
    <t>TOOLS - APPLIANCE DRAWING|COIL, STEAM, WITH HANGERS, TFS LINE|MWS|MIDWEST STEEL|GREAT LAKES WORKS|DRAWING NUMBER|J561-0223</t>
  </si>
  <si>
    <t>POWER TRANSMISSION SHAFTS|BRIDLE|SAE 1045|DWG# A-104929</t>
  </si>
  <si>
    <t>HOUSING, BEARING, MAX 27-7/8"/MIN 24-3/4", 9-9/16"/8-5/16", 9-1/2", HOUSING, PILLOW BLOCK, HOUSING ONLY (STEEL), STRAIGHT BORE BEARING, 4-</t>
  </si>
  <si>
    <t>REDUCER, GEAR, ASSEMBLY, MECHANICAL OUTPUT GEAR, END REDUCER, MORGAN BRIDGE REDUCER W</t>
  </si>
  <si>
    <t>MOTORS, DC,50 HP TO&lt;100HP, 75 HP, 240 V, 515 RPM, 150 AMP, 612, DC, TENV, SHUNT, AV V, C AMP, GE, DCH75R515WSHVAVF612, AA12, DCH75R515WSHVAV</t>
  </si>
  <si>
    <t>DRUM, NOS, BRAKE, 23" OD, TAPER BORE 4-1/4", LARGE, DRUM, BRAKE, 23" OD, TAPER BORE 4-1/4", LARGE END FOR MORGAN HOIST RED</t>
  </si>
  <si>
    <t>SPROCKET, NOS, SPROCKET, 25T.SPLIT, 4.44"B.,NCS720S, BLACK</t>
  </si>
  <si>
    <t>COIL, NOS, ARMATURE,PLAIN ARM,750VDC, COIL, ARMATURE, PLAIN ARM, 750VDC, WESTINGHOUSE 270B275A01</t>
  </si>
  <si>
    <t>CYLINDER, NOS, TAYLOR-WINFIELD WELDER UPPER SHEAR AIR CYLINDER 10" BORE 17.5" STROKE,</t>
  </si>
  <si>
    <t>AIR PUMP</t>
  </si>
  <si>
    <t>AIR PUMP|AIRLIFT PUMP ASSEMBLY, DSF50 &amp; 100, SBTF, PARKSON P/N E-ITEM 1001351, MIDWEST CTP DWG# A744-0722</t>
  </si>
  <si>
    <t>LINER, STEEL, LINER, BOTTOM DRIVE, MATERIAL SAE 1045 STEEL Q &amp; T 260/300 BRINELL, MW</t>
  </si>
  <si>
    <t>MACHINERY KNIVES OR ASSEMBLY|V|58.375 IN|ETL AND TFS DELIVERY SNIP SHEAR, UNITED S</t>
  </si>
  <si>
    <t>CASTING, ALLOY, CASTING, SINK ROLL ARM,MAT'L:CAST S.S. MWS DWG D571-0012 MK-A</t>
  </si>
  <si>
    <t>HOIST|AIR CHAIN HOIST, 96" PENDANT DROP|LIFT CAPACITY|3 STN|LIFT HEIGHT|120 IN|0|0|TOP HOOK SUSPENSION, SINGLE FALL|0</t>
  </si>
  <si>
    <t>SPROCKET, NOS, IDLER, COIL CONVEYOR, 33 1/2" DIA. X 9", SPROCKET, IDLER, COIL CONVEYOR, 33 1/2" DIA. X 9" W, 8" BORE, NO KEY,</t>
  </si>
  <si>
    <t>CYLINDER, NOS, CYLINDER, AIR, 14" BORE X 78" STROKE, ROD END FLANGE, NON-CUSHIONED MW</t>
  </si>
  <si>
    <t>CYLINDER, NOS, CYLINDER, AIR, 14" BORE, 20" STROKE, FOR TFS BELTWRAPPER SWING ARM, TR</t>
  </si>
  <si>
    <t>CYLINDER, NOS, CYLINDER, HYD.14"BORE,36"STROKE MWS DWG A561-0015 TRITON T-937</t>
  </si>
  <si>
    <t>CYLINDER, NOS, CYLINDER, AIR,ETL CLEANER- PICKLER, TANK COVER. 14"BORE,30-1/2"STROKE,</t>
  </si>
  <si>
    <t>CYLINDER, NOS, CYLINDER, HYDRAULIC, 12" BORE X 33-1/2" STROKE, FLANGE AND FOOT MOUNT,</t>
  </si>
  <si>
    <t>CYLINDER, NOS, CYLINDER, FOR ETL PAYOFF REEL HOIST, 12.5" BORE, 3' 7.5" STROKE, FLANG</t>
  </si>
  <si>
    <t>CYLINDER, NOS, CYLINDER, HYDRAULIC HOIST LIFT, 14"B X 60" STROKE, FLANGE MOUNT HEAD E</t>
  </si>
  <si>
    <t>SHAFT, CRANK, WEDGE DRIVE, 23-17/32"L X 9" DIA., CRANKSHAFT, WEDGE DRIVE, 23-17/32"L X 9" DIA. MWS DWG B541-0100 MK-AM</t>
  </si>
  <si>
    <t>PLATE, NOS, SEAL RETAINER,MATERIAL 1020 ST, PLATE, SEAL RETAINER, MATERIAL 1020 ST, MWS DWG 511-1413 MK-K</t>
  </si>
  <si>
    <t>CLOSURE, HOLE, CLOSURE, 6" OD, DWG# 511-0217 MK-D</t>
  </si>
  <si>
    <t>CAP, CAPS, IN OUT CHANNEL, 24 IN, STEEL, PAINTED, 6IN FLANGE, ROSS COOLER</t>
  </si>
  <si>
    <t>BLOWER, NOS, W/FLANGES 33" X 48". HOFFMAN 38502</t>
  </si>
  <si>
    <t>LINER DRAWING|BRASS/BRZ, 36 IN LG X 4 IN WD X 0.75 IN THK, WITH (7) HOLES 9/16 IN DIA, CTSK, 80 IN EN|MWS|MIDWEST STEEL|DRAWING NUMBER|A5212574|B</t>
  </si>
  <si>
    <t>IMMERSION HEATER</t>
  </si>
  <si>
    <t>HEATER, IMMERSION HEATER, HEAT EXCHANGER, 1.5 IN-D, 1.25" TO 0.75" THREADED FEMALE TO FEMALE CONN., STEAM TEMP. 1400 DEG F</t>
  </si>
  <si>
    <t>CONTACTOR, DC, HUBBLE,SIZE2,250VDC,59321-504,50 AMP,1 POLE,NO.(REPLACES104)</t>
  </si>
  <si>
    <t>ROLLER, NOS, 9" DIA. FLANGE, ROLLER, 9" DIA. FLANGE MWS DWG 511-2250 MK-1</t>
  </si>
  <si>
    <t>BEARING, PILLOW, BLOCK, ROLLER, 16.0000 IN, 5.0000 IN, 4, HVY DUTY W/DBL SET SCREW COLLARS, STM CO, 6.1250 IN, BORE 5.0000 IN., CL SFT HGT 6</t>
  </si>
  <si>
    <t>GEAR UNITS|C|25.2 HP|182:1|REDUCER, SPEED, GEAR BOX, H-9626, INPUT RPM 650</t>
  </si>
  <si>
    <t>GEARMOTOR, NOS, HORIZONTAL INTEGRAL, CEILING MOUNT, (MFG, GEARMOTOR, HORIZONTAL INTEGRAL, CEILING MOUNT. SUMITOMO CHHM20-4215-YC</t>
  </si>
  <si>
    <t>GRINDING WHEELS</t>
  </si>
  <si>
    <t>INSERT, NOS, TIGER PAW (UNCOILER SEGMENT), INSERT, TIGER PAW (UNCOILER SEGMENT) MWS DWG B541-0658 MK-B MULL INDUS</t>
  </si>
  <si>
    <t>CYLINDER, NOS, CYLINDER, HYDRAULIC, 8" BORE X 44" STROKE, ROD END FLANGE MOUNTED, NOT</t>
  </si>
  <si>
    <t>SPECIAL HOSES</t>
  </si>
  <si>
    <t>HOSE, FITTINGS &amp; ACCESS, SPECIAL, 150.0000 IN-L, STEEL, POWER TRAK, 25 LINKS, 12' LONG, 80" HOLDING SHELFS</t>
  </si>
  <si>
    <t>DRUM, NOS, BRAKE,19"OD,TAPER BORE 3 5/8", LARGE END, DRUM, BRAKE, 19"OD, TAPER BORE 3-5/8", LARGE END, 612 MOTOR STATIC BAL</t>
  </si>
  <si>
    <t>DRUM, NOS, **DUPLICATE**USE MMC#72280-175, DRUM, BRAKE, 19" OD, TAPER BORE 3 5/8" LARGE END, 612 MOTOR DYNAMIC BA</t>
  </si>
  <si>
    <t>CYLINDER, NOS, CYLINDER, HYDRAULIC, 4" BORE X 19" STROKE, TRUNNION MOUNT, COMBO TABLE</t>
  </si>
  <si>
    <t>GENERAL FABRICATION, NOS, ASSEMBLYS, MECHANICAL ELEVATOR/POSITIONER (OPERATOR SIDE) MWS DWG B571</t>
  </si>
  <si>
    <t>GENERAL FABRICATION, NOS, ASSEMBLY, FAN,SHAFT,SHROUD MWS DWG B571-1752</t>
  </si>
  <si>
    <t>ROLL DRAWING|DEFLECTOR ROLL, RED POLYURETHANE, 90 DURAMETER|34D|DRAWING NUMBER|MWD 511-1059|MK-AB</t>
  </si>
  <si>
    <t>GEAR, NOS, CA LINE PAYOFF REEL MANDREL, CA LINE PAYOFF &amp; TENSION REEL MANDREL HELICAL GEAR MWS DWG 531-0083 MK</t>
  </si>
  <si>
    <t>BEARING HOLDER&amp;RETAINER|RETAINER PLATE|STEEL|OUTSIDE DIAMETER|27 IN|THICKNESS|5.4375 IN|16.750 IN BORE</t>
  </si>
  <si>
    <t>VALVE, CONTROL, 50.00 PSI, 1.5", BRASS, 125-180 DEG, SCREWED, REGULATOR, 1-1/2" ROBERTSHAW, 125 - 180 DEG., 12 FT CAPILLARY</t>
  </si>
  <si>
    <t>RAIL, GUIDE, VEE TYPE, 20 FT. 10-5/8" LONG, 4" WIDE</t>
  </si>
  <si>
    <t>ELBOW PIPE FITTING</t>
  </si>
  <si>
    <t>ELBOW, STAINLESS, PIPE, 10", FLANGED, 90 DEG., SCH. 80, 316 SS, SHORT RADIUS</t>
  </si>
  <si>
    <t>PIPE CONNECTION BOXES PIPE FITTING|FLEXIJOINT|GRADE|HYDRO.PRESSUR RATING 150 PSI|FLANGE|DIAMETER|3 IN|100% VIRGIN PTFE</t>
  </si>
  <si>
    <t>CYLINDER, NOS, CYLINDER,( EXPAND),MW B541-0071 MK-AA, 7" BORE X 4-1/2" STROKE, BLIND</t>
  </si>
  <si>
    <t>PUMP, CENTRIFUGAL,PARTS, GOULDS, 1 X 1.5 X 6, TEFZEL LINED, 7.5HP, 440 V 3PH, CHEM DUTY, 107 GPM, 213TC, 5.125" IMP, 72' HEAD</t>
  </si>
  <si>
    <t>CYLINDER, NOS, CYLINDER, LIFT, 3" BORE, 5" STROKE MWS DWG A561-0132 MK-G MESTA DWG 11</t>
  </si>
  <si>
    <t>SWING CHECK VALVE</t>
  </si>
  <si>
    <t>VALVE, CHECK, VALVE, HORIZONTAL CHECK, 4", SARAN LINED, FLANGED, DOW CHEMICAL 608844</t>
  </si>
  <si>
    <t>INSULATION, NOS, MANDREL CARRIAGE,SAE 1045 STL, WEARSTRIP, MANDREL CARRIAGE, SAE 1045 STL, MWS DWG 511-1979 MK-A, WEAN</t>
  </si>
  <si>
    <t>SHAFT, NOS, GEAR, FOR PKL UP-COILER, SHAFT, GEAR, FOR PKL UP-COILER MCKAY DWG 1079-291 MK-D MWS DWG 511-021</t>
  </si>
  <si>
    <t>GEARBOX PART OR ACCESSORY|SHAFT, GEAR BOX OUTPUT|STM ENTRY CONVEYOR, MWS DWG CRSF-406</t>
  </si>
  <si>
    <t>COOLER, AIR, COOLER, GENERATOR COOLER,96-5/8" X 30" X 7", 54 TUBES @ 5/8" DIA., 2-1</t>
  </si>
  <si>
    <t>JOINT, EXPANSION JOINT, ROUND SINGLE ARCH, 54"ID, 60.5 IN-D, 7 IN-L, 44 DRILLED THRU BOLT HOLES, VITON TUBE CHLOROBUTYL COVER, WITH SPLIT BA</t>
  </si>
  <si>
    <t>JOINT, EXPANSION JOINT, ROUND SINGLE ARCH, 54"ID, 60.5 IN-D, 6 IN-L, VITON TUBE CHLOROBUTYL COVER, 44 DRILLED THRU BOLT HOLES</t>
  </si>
  <si>
    <t>CRANE OR HOIST PART OR ACCESSORY|REEL, CABLE, 4 RING|23-1/2 IN|SHAW-BOX|6-334-20</t>
  </si>
  <si>
    <t>ROLL DRAWING|ROLL, STEEL, 4 1/2", BLACK POLYURETHANE COVERED, 5 1/2" OD, DUROMETER 90A|34D|MIDWEST|PINDER POLYURETHANE PLASTICS|DRAWING NUMBER|511-1424|MK-AA</t>
  </si>
  <si>
    <t>DOSING PUMPS|PUMP, METERING|MILTON ROY P/N D76J2PM4N1N</t>
  </si>
  <si>
    <t>FLUID REGULATOR REPAIR KIT</t>
  </si>
  <si>
    <t>FLUID REGULATOR REPAIR KIT|ROTO-DIP SERIES 65 LIQUID FEEDER DRIVE REPAIR KIT|ONE (1) 90 VDC MOTOR, 0.25 HP/SCR 0.30 HP /PWM 56C, ONE (1) GEAR BOX ASSY, ONE (1) DIRECT DRIVE COUPLING</t>
  </si>
  <si>
    <t>CAP PIPE FITTING</t>
  </si>
  <si>
    <t>CAP, PIPE, 316 STAINLESS STEEL, FABRICATED FOR TFS EVAPORATOR HEAT EXCHANGER</t>
  </si>
  <si>
    <t>CRANE OR HOIST PART OR ACCESSORY|BUMPER, PLUNGER ASSEMBLY WITH SPRINGS|50 TON MORGAN CRANES, MWS DWG 9</t>
  </si>
  <si>
    <t>CYLINDER, HYD,BORE,3"&lt;4", CYLINDER, HYDRAULIC, 3" BORE X 4-1/2" STRIKE, FEMALE CLEVIS MOUNTED, M</t>
  </si>
  <si>
    <t>RACK, RACK GEAR, 1 DCR BELTWRAPPER DRIVE, 9'1" LG. X, 69, DWG# A521-0291, MK-X</t>
  </si>
  <si>
    <t>LINK ARMS|BACKUP LIFT|115 INCHES LONG|AISI 4340 STEEL|PINNED</t>
  </si>
  <si>
    <t>SUPPORT, MECHANICAL APPLICATION, SUPPORT, BEARING, CA SCRUBBER SECTION, CAST STEEL, 26"L X 6"W X 5-1/2"</t>
  </si>
  <si>
    <t>BELL, ADAPTER, QUENCH ROLL END, 33" O.D., 31" B.C., STEEL</t>
  </si>
  <si>
    <t>CARBON STEEL WELD&amp;BRAZE PLATE ASSY</t>
  </si>
  <si>
    <t>CARBON STEEL WELD&amp;BRAZE PLATE ASSY|DRAWING NUMBER|DWG# A-10537|NA|DRAWING MARK|NA|NA|AR500</t>
  </si>
  <si>
    <t>GEAR UNITS|1 HP|13.99:1|REDUCER, GEAR BOX, IPPRU 125, COMBO SIDE TRIMMER</t>
  </si>
  <si>
    <t>CYLINDER, NOS, CYLINDER, AIR, 14" BORE X 16.5" STROKE, LINCOLN MACHINE C-14216, MWS D</t>
  </si>
  <si>
    <t>CYLINDER, NOS, CYLINDER, HYDRAULIC, ETL P.O./TEN REEL ASKANIA, 12" BORE X 12" STROKE,</t>
  </si>
  <si>
    <t>GASKET, NOS, COPPER, GASKET, COPPER MWS DWG G561-0196 MK-H</t>
  </si>
  <si>
    <t>LINER, WEAR, 2' 4-3/4" WIDE, 11' 3-31/32" LONG, 1-3/4" THK, 1-1/4" FINISHED THK, A561-0049 MK-Y</t>
  </si>
  <si>
    <t>CYLINDER, NOS, A541-0195 MK-AB CYLINDER, AIR, 8" BORE X 3-1/2" STROKE, ROD END FLANGE</t>
  </si>
  <si>
    <t>COIL, NOS, ARMATURE/ PLAIN, FOR 1165 HP DC MOTOR, 750 V, COIL, FOR 1165 HP DC MOTOR, WESTINGHOUSE 387C492G02</t>
  </si>
  <si>
    <t>COIL, NOS, MAIN FIELD,100KW, COIL, MAIN FIELD, 100KW, G.E. 893A249BBG3</t>
  </si>
  <si>
    <t>HYDRAULIC VALVE</t>
  </si>
  <si>
    <t>HYDRAULIC VALVE|ALUMINUM|SERVO|LENGTH|10 IN|SPECIFIED PRESSURE|20-210|BAR</t>
  </si>
  <si>
    <t>MEASURING TABLE</t>
  </si>
  <si>
    <t>TABLE, MEASURING TABLE, ROLLING, 48 IN-W, 72 IN-L, STAND, CABINETE TYPE SURFACE, GRANITE PLATE</t>
  </si>
  <si>
    <t>CYLINDER, NOS, TAYLOR-WINFIELD WELDER UPPER RETRACTOR TABLE AIR CYLINDER, 5" BORE, 15</t>
  </si>
  <si>
    <t>HOOK, NOS, CRANE, 15 TON, MORGAN, HOOK, CRANE, 15 TON, MORGAN MWS DWG 932-0027 MK-1</t>
  </si>
  <si>
    <t>NATIONAL, NOS, INTERCOOLER,3363 SQ.FT.,8" CONN. IN &amp; OU, EXCHANGER, INTERCOOLER,3363 SQ.FT.,8" CONN. IN &amp; OUT,18" DIA. X 9FT. L</t>
  </si>
  <si>
    <t>SHEARS</t>
  </si>
  <si>
    <t>SHEARING &amp; SLITTING, MACHINERY KNIVES OR ASSEM, KNIFE, 13 HOLES 13/16" DRILL THRU W/60 DEGREES, 3.5 IN-W, 76 IN-L, 1.25 IN-T, DWG# B541-0625</t>
  </si>
  <si>
    <t>VALVE, DIRECTIONAL, VALVES, HYDRAULIC DIRECTIONAL NM</t>
  </si>
  <si>
    <t>CYLINDER, NOS, CYLINDER, AIR, ETL DELIVERY SNIP SHEAR, 9" BORE X 5-3/4" STROKE MWS DW</t>
  </si>
  <si>
    <t>DRUM, NOS, BRAKE, 11.25" FACE WHEEL TYPE 5, BORE:, DRUM, BRAKE, 11.25" FACE WHEEL TYPE 5, BORE: 3.123 +.000/-.001 STRAIGH</t>
  </si>
  <si>
    <t>TRACK, TRACK MATERIAL, TRACK, CONVEYOR TRACK, 235" LONG, #2 PROCESSOR MWS DWG 511-1839 MK-B</t>
  </si>
  <si>
    <t>TRACK, TRACK MATERIAL, TRACK, CONVEYOR TRACK OPPOSITE HAND, 235" LONG, #2 PROCESSOR MWS DWG 5</t>
  </si>
  <si>
    <t>GLOBE VALVE</t>
  </si>
  <si>
    <t>VALVE, GLOBE, VALVE ASSEMBLY, 2", GLOBE, 667-EZ-DVC6010</t>
  </si>
  <si>
    <t>GEAR UNITS|C581-0658|3.348:1|REDUCER, SPEED, FALK 53-4EZ1-06A6</t>
  </si>
  <si>
    <t>CONVEYOR BELTING</t>
  </si>
  <si>
    <t>BELT, NOS, WRAPPER, CA LINE, 20"W X 100' LG X 5/32"THK, 7 PLY, STYLE 26</t>
  </si>
  <si>
    <t>ACTUATOR DRAWING</t>
  </si>
  <si>
    <t>CYLINDER, NOS, CYLINDER, FOR #1 HYD. SCREW ROLL FORCE ACTUATOR AT 52" 5STD. GEN. ARRA</t>
  </si>
  <si>
    <t>BRICK, NOS, CORNER, REFRACTORY, CORNER CERAMIC FIBER TECHNOLOGIES AN-1062-1 MK. A</t>
  </si>
  <si>
    <t>BRICK, NOS, CORNER, REFRACTORY, CORNER CERAMIC FIBER TECHNOLOGIES AN-1062-1 MK. B</t>
  </si>
  <si>
    <t>BEARING, NOS, 2.002 IN, INCH,3.500, BRONZE, FOR PKL.SIDE TRIMMER AIR GUIDE., PLAIN, BEARING, PLAIN CYLINDRICAL SLEEVE, BRONZE BRONZE, SELF L</t>
  </si>
  <si>
    <t>EQUIPMENT, NOS, CAP, STEEL, FOR ENTRY FLANGE MECHANICAL SCREW TIE SHAFT - MWS DWG A521</t>
  </si>
  <si>
    <t>CYLINDER, NOS, CYLINDER, AIR, 6" BORE X 10" STROKE, FEMALE CLEVIS MOUNTED, MODEL #C-2</t>
  </si>
  <si>
    <t>BEARING, NOS, WALL,4.44" DIA. S.A. BABB, BEARING, WALL,4.44" DIA. S.A. BABB ENVIREX A65890-BC</t>
  </si>
  <si>
    <t>PLATE, NOS, DOWELL, 3" OD. X 2-1/2" LONG, DRILL THRU, PLATE, DOWELL, 3" OD. X 2-1/2" LONG, DRILL THRU AND TAP 3/4-16 UNF MWS</t>
  </si>
  <si>
    <t>CYLINDER, PNEUMATIC CYLINDER, 10 IN-B, 17.5 IN-S, 2 IN, TRUNION, AIR TAYLOT-WINFIELD WELDER UPPER SHEAR</t>
  </si>
  <si>
    <t>CYLINDER, HYD,BORE,1"&lt;2", CYLINDER, HYDRAULIC, 1-1/2" BORE X 3-1/2" STROKE, 1500 PSI, FEMALE CLE</t>
  </si>
  <si>
    <t>HOUSING, SIDE GUIDE (STRAIGHT BORE DESIGN), MWS DWG 511-1963 MK-L</t>
  </si>
  <si>
    <t>PAD, NOS, UNDERLAYMENT, CONVEYOR TRACK, 10' LG. SE, PAD, UNDERLAYMENT, CONVEYOR TRACK, 10' LG. SECTIONS, 4" WIDE MWS DWG 5</t>
  </si>
  <si>
    <t>PUMP, HYDRAULIC, REXROTH P/N AA10VSO140DR/31R-PKD62N200</t>
  </si>
  <si>
    <t>ARM, LINK ARMS, PITMAN, FLYING SHEAR, DWG# 511-2054 MK-A</t>
  </si>
  <si>
    <t>CYLIND AIR,, TAYLOR WINFIELD #U31059 STYLE 5 TYPE 4 ROD STL HEADS WELDER SER NO 61252 DIMENSIONS: B 5.000T 0.750</t>
  </si>
  <si>
    <t>SHAFT, NOS, SLITTER DRIVE, SHAFT, SLITTER DRIVE MWS DWG B561-0155 MK-AB</t>
  </si>
  <si>
    <t>MOTOR MOUNT OR BASE</t>
  </si>
  <si>
    <t>BASE, MOTOR MOUNTS OR BASES, 4 BOLT, CONSISTING OF MK/D, B, G, J, FA, FB, OPERATOR SIDE OF LINE, A-36 STEEL, COUNTERCURRENT, ASSEMBLY</t>
  </si>
  <si>
    <t>NATIONAL, NOS, TOP JACKSHAFT, COUPLINGS &amp; THRUST PLATE, ASSEMBLY, TOP JACKSHAFT, COUPLINGS &amp; THRUST PLATE COUPLINGS, 8 BOLT PA</t>
  </si>
  <si>
    <t>RELIEF VALVE</t>
  </si>
  <si>
    <t>VALVE, NOS, PRESSURE RELIEF, 2", TYPE 1997C-1, REPLA, 2.000 IN, RELIEF, VALVE, 2" HYD., PRESSURE RELIEF, TYPE 1997C-1, SET AT1500 PSI. DRESS</t>
  </si>
  <si>
    <t>RACK, NOS, BELT WRAPPER, RACK, BELT WRAPPER, MWS DWG A521-3034 MK-B, UNITED ENG DWG 302770</t>
  </si>
  <si>
    <t>ROLLER BEARING|CYLINDRICAL ROLLERS|NO SEAL|23064C3-W73|BORE|12.5984 IN|SKF|OUTSIDE DIAMETER|18.8976 IN|WIDTH|4.7638 IN</t>
  </si>
  <si>
    <t>CYLINDER, NOS, CYLINDER, AIR, 14" BORE X 15" STROKE, TRINION MOUNT MWS DWG G561-0168</t>
  </si>
  <si>
    <t>CYLINDER, NOS, CYLINDER, POSITIONER HOIST, MWS DWG A521-0032 MK-A MESTA DWG 147781</t>
  </si>
  <si>
    <t>CYLINDER, NOS, CYLINDER, AIR, SPECIAL DUTY, 5" STROKE X 10" BORE, MALE THREAD STEEL H</t>
  </si>
  <si>
    <t>COUPLING, FLEXIBLE, 6.5" ROUGH BORE IN, F208 EB MALE FLEX 1/2 RSB</t>
  </si>
  <si>
    <t>DRUM, NOS, BRAKE,10" OD,TAPER BORE,3 5/8" LARGE END, DRUM, BRAKE, 10" OD, TAPER BORE, 3-5/8" LARGE END, 612 MOTOR, CRANES 5</t>
  </si>
  <si>
    <t>PUMP, RECIPROCATING, CHEMICAL FEED, MILTON ROY, 1" NPT, 1HP-1725RPM-3PH-60HZ-230/460V MOTOR, 86 SPM, 73 GPH, 316SS LIQUID END</t>
  </si>
  <si>
    <t>CYLINDER, NOS, CYLINDER, AIR, 10" BORE X 15.5" STROKE, FEMALE CLEVIS MOUNTED, FOR #4</t>
  </si>
  <si>
    <t>BASE, MOTOR MOUNTS OR BASES, PLATER ASSEMBLY CONSISTING OF MK/C, D, F, G, PIN, STAINLESS STEEL</t>
  </si>
  <si>
    <t>RUBBER GASKET</t>
  </si>
  <si>
    <t>GASKET, RUBBER, 3.5 IN-T, POLYLAM CLOSED CELL, 14.5" X 35.5" X 3.5"THK POLYLAM CLOSED CELL FOAM W/ 2 SLOTS 6"/SKETCH</t>
  </si>
  <si>
    <t>CORE, NOS, COIL, FOR CLNR HOFFMAN DRYER U-BEND HEAT, CORE, COIL, FOR CLNR HOFFMAN DRYER U-BEND HEAT EXCHANGER, OAL DIMENSIO</t>
  </si>
  <si>
    <t>CYLINDER, NOS, CYLINDER, HYDRAULIC, 10"B X 24" STROKE, FOOT MOUNT, FOR TFS PAYOFF &amp; T</t>
  </si>
  <si>
    <t>LIFTING CABLE</t>
  </si>
  <si>
    <t>CABLE, NOS, CABLE, BACK-UP ROLL CHANGING, MW 935-0099 MK-B, (STM B.U. CABLES)</t>
  </si>
  <si>
    <t>CYLINDER, PNEUMATIC CYLINDER, 10.0000 IN-B, 35.0000 IN-S, PISTON ROD DIA. 2 IN, CLEVIS MOUNT W/ COTTER PINS, MALE ROD EYE END, STL, CUSHION</t>
  </si>
  <si>
    <t>CARBON STEEL PIPE</t>
  </si>
  <si>
    <t>PIPE, CARBON STEEL PIPE, 80, 6 INOD, 6" X 20' F/F, KYNAR LINED, PKL ACID PIPE</t>
  </si>
  <si>
    <t>PUMP, SUBMERSIBLE, TRASH, 460 VOLT, 9.4 HP, 1750 RPM FLYGT 3126</t>
  </si>
  <si>
    <t>NATIONAL, NOS, 72"GALV.,FRONT CORRECTING ROLL RIG MOUNT, ASSEMBLYS, MECHANICAL 72" GALV., FRONTCORRECTING ROLL RIG MOUNT ASS'Y.</t>
  </si>
  <si>
    <t>NATIONAL, NOS, 72"GALV,FRONT CORRECTING ROLL RIG MOUNT, ASSEMBLYS, MECHANICAL 72" GALV, FRONT CORRECTING ROLL RIG MOUNT ASSY (</t>
  </si>
  <si>
    <t>AXLE, NOS, STUB, FOR 52" 5 STD DEL. HOIST TRAD. CAR, AXLE, STUB, FOR 52" 5 STD DEL. HOIST TRAD. CAR MWS DWG A521-0282 MK-B</t>
  </si>
  <si>
    <t>PUMP CASINGS PUMP PARTS&amp;ACCESSORIES</t>
  </si>
  <si>
    <t>CASING, PUMP, CASING, FOR GORMAN RUPP PUMP, MODEL #112D60-B , SERIAL# 1180891N</t>
  </si>
  <si>
    <t>MOTORS, NOS, 25.00, MOTOR, 25 HP. 230/460 VAC. 324-TS FRAME, 55/27.5 AMPS, 1170 RPM. FOR S</t>
  </si>
  <si>
    <t>PLATE, NOS, SEAL END,DWG.135285, PLATE, SEAL END,DWG.135285 MORGAN CONSTRUCTION 135282A</t>
  </si>
  <si>
    <t>SWITCH, LIMIT, 4220 SIZE 5, W/EARLY BRAKE AUX, 230 VDC</t>
  </si>
  <si>
    <t>VALVE, PILOT, PILOT, NFPA D05 PATTERN, 4/2 WAY, AIR OPERATED, W/ 6 FT LIGHTED ELECTRICAL CORD SET, P/N V010-01-42-F13/D05/HI6</t>
  </si>
  <si>
    <t>GEARBOX PART OR ACCESSORY|REBUILD KIT|FOR LS 2000, 5.4:1 RATIO, CONSISTS OF: O</t>
  </si>
  <si>
    <t>BASKET STRAINER|CHEMICAL TREATED STRAINER BASKET, TWILLED WEAVE MESH/DUTCH LINER WITH QUICK OPEN I-BOLT CLOSURE|DIAMETER|3 IN|LENGTH|26 IN|THICKNESS|0.25 IN|316 SS|100 MICRON|FLANGE, .75" BOTTOM DRAIN AND SPARE BASKET</t>
  </si>
  <si>
    <t>PUMP, CENTRIFUGAL &amp; HORIZONTAL, 221 GPM @ 66' @ 1750 RPM,COMPLETE W/10 HP MOTOR,BASE,COUPLING &amp; GUARD</t>
  </si>
  <si>
    <t>CRANE OR HOIST PART OR ACCESSORY|GEAR,WORM SET|561-503-1|MWS DWG 932-0608, READING DWG 562-503-1</t>
  </si>
  <si>
    <t>CRANE OR HOIST PART OR ACCESSORY|GEAR, WORM SET|932-0871|MWS DWG 932-0871, ALLIANCE DWG 6849T71</t>
  </si>
  <si>
    <t>GEAR, NOS, WORM, CENTER FOR 80" SCREWDOWN 3' 2.75"D, GEAR, WORM, CENTER FOR 80" SCREWDOWN 3' 2.75"DIA. CENTER X 21" H CAST</t>
  </si>
  <si>
    <t>GEAR, WORM, CONSISTING OF THE FOLLOWING: (1) WORM SH, GEAR, WORM, CONSISTING OF THE FOLLOWING: (1) WORM SHAFT - ITEM #1 (1)</t>
  </si>
  <si>
    <t>BEARING, NOS, 15.0000 IN, SINGLE, 3.3125 IN, BEARING, TAPER ROLLER, COMBINED RADIAL AND THRUST, SINGLE CONE ONLY,15</t>
  </si>
  <si>
    <t>STEAM GENERATOR</t>
  </si>
  <si>
    <t>GENERATORS, NOS, OIL-MIST, GENERATOR, OIL-MIST ALEMITE 4977-D</t>
  </si>
  <si>
    <t>STEEL RAIL</t>
  </si>
  <si>
    <t>STEEL RAIL|ANGLE|LENGTH|20 FT|THICKNESS|0.5 IN|.45 CARBON STEEL, 4" X 1.25", INSIDE RADIUS 1/8" MAX, DWG# A561-0001</t>
  </si>
  <si>
    <t>GENERAL FABRICATION, NOS, TMSH WORK ROLL CHANGE RIG SLEEVE ASSY, BUSHING &amp; COLLAR W/ SCREWS, DWG# B541-0647 &amp; B61-0220, 4140 STL, 13.382"OD</t>
  </si>
  <si>
    <t>GEARMOTOR|ASSEMBLY, MOTOR &amp; GEAR REDUCER|OUTPUT SPEED|1660/5.2 RPM|1-1/2 HP|326.94</t>
  </si>
  <si>
    <t>HOIST|ELECTRIC|LIFT CAPACITY|3 STN|LIFT HEIGHT|26 FT|440 V|15 FPM|WIRE ROPE|3 PHASE, 60 HZ, 15 FPM W/ M</t>
  </si>
  <si>
    <t>ADAPTER, NOS, PINION END, ADAPTER, PINION END MWS DWG A521-0759 IT-77</t>
  </si>
  <si>
    <t>BEARING, SPHERICAL (PLAIN), 95.0000 MM, (W64) POLY OIL LUBRICNT, 200.0000 MM IN, 67.0000 MM, BEARING, SPHERICAL ROLLER, RADIAL, SELF-ALIGNIN</t>
  </si>
  <si>
    <t>GENERAL FABRICATION, NOS, ASSEMBLY, TAIL SPROCKET,ENTRY CONVEYOR MWS DWG B541-0269 (TAIL)</t>
  </si>
  <si>
    <t>CYLINDER, HYD,BORE,8"&lt;9", 2000 PSI, 3" DIA ROD, 8" BORE, 12" STROKE</t>
  </si>
  <si>
    <t>PUMP, HYDRAULIC, DENISON, AXIAL PISTON, 1000 PSI, #1 HYD SCREWS, P7W-2R1B-C10-00, 52" HYD SCREWS</t>
  </si>
  <si>
    <t>PUMP, CENTRIFUGAL, ASSEMBLY:PUMP,MOTOR,STAND,DRIVE BELT,&amp; SHEAVES, 3", T3A71S/BVV</t>
  </si>
  <si>
    <t>WHEEL, WHEELS, 8", SHAFT, COIL CAR, 27000 LBS, STEEL, MIDWEST PRINT J561-0045 MARK "D", TIMKEN DWG# B-42949, CHROME LINE</t>
  </si>
  <si>
    <t>PLATE, NOS, WEAR, 19-3/4"L X 1-5/8"W X 3/8" THK., #1, PLATES, OEM MANUFACTURERS NAME BEGINING WITH H THRU Z (SEE 76263) WEAR</t>
  </si>
  <si>
    <t>SHAFT SUPP&amp;ASSEMBY|LENGTH|69 IN|AQUAMET|PARKSON P/N 1002263 002848-01.DWG</t>
  </si>
  <si>
    <t>STRAINER, WATER, HOUSING, FILTER, CARBON STEEL, 3", FLANGED, MAX PSI 150</t>
  </si>
  <si>
    <t>SADDLE, SPRING, SADDLE, REV. 9, 3/97 PKL SIDE GUIDE MWS DWG 511-1429 MK-A</t>
  </si>
  <si>
    <t>COIL DUCT HEATER</t>
  </si>
  <si>
    <t>CORE, NOS, COIL HEATER, 250 PSI, 750 DEG. F, YDROTE, CORE, COIL HEATER, 250 PSI, 750 DEG. F, YDROTESTED TO 500 PSIG, ALL WE</t>
  </si>
  <si>
    <t>CYLINDER, NOS, CYLINDER, HYDRAULIC, COIL CAR TRAVERSE 6" BORE X 150" STROKE, SERIAL #</t>
  </si>
  <si>
    <t>CYLINDER, NOS, CYLINDER, HYDRAULIC, 4" BORE X 90" STROKE, TRUNNION MOUNTED, MODEL 4L,</t>
  </si>
  <si>
    <t>CYLINDER, NOS, CYLINDER, HYDRAULIC, 6" BORE X 168" STROKE, ANKER HOLTH 6CD, SERIAL #5</t>
  </si>
  <si>
    <t>CYLINDER, NOS, CYLINDER, HYDRAULIC, 6" BORE X 126" STROKE, FOOT MOUNT, #1 GALV TRAV.</t>
  </si>
  <si>
    <t>CYLINDER, HYD,BORE,6"&lt;7", CYLINDER, HYDRAULIC, SERIES 100, 6" BORE X 83" STROKE, MALE ROD END, C</t>
  </si>
  <si>
    <t>ADAPTER, NOS, SEGMENT, MWB541-0167 MK-A, STM UNCOILER (24" SEGMENT)</t>
  </si>
  <si>
    <t>COLLAR DRAWING</t>
  </si>
  <si>
    <t>COLLAR, NOS, THRUST, FOR 54" MILL, LARGE END., COLLAR, THRUST, FOR 54" MILL, LARGE OR DRIVE END. SUPERBOLT SC-1457-10</t>
  </si>
  <si>
    <t>BUSHING, NOS, DWG.A561-0262, BUSHING, DWG.A561-0262 MORGAN CONSTRUCTION 132397A</t>
  </si>
  <si>
    <t>WHEEL, TRACK, CRANE, ASSEMBLY MORGAN TROLLEY IDLER 21", WHEEL, CRANE, ASSEMBLY MORGAN TROLLEY IDLER 21" 12" BEARING BOX MWS DW</t>
  </si>
  <si>
    <t>CRANE OR HOIST PART OR ACCESSORY|WHEEL, TRACK ASSEMBY, READING TROLLEY DRIVER|21 IN DIA, 10 IN BEARING BOX|EOT CRANE</t>
  </si>
  <si>
    <t>CRANE OR HOIST PART OR ACCESSORY|WHEEL, TRACK ASSEMBY, BRIDGE &amp; TROLLEY DRIVER|EOT CRANE, ALLIANCE #5 &amp; 32. MWS DWG 9</t>
  </si>
  <si>
    <t>GENERAL FABRICATION, NOS, DIE BLOCK TONG, AUTOMATIC, 5000 LBS CAPACITY, 240 LBS EST, DWG# Y4585CA, ALUMINUM SOW LIFTER</t>
  </si>
  <si>
    <t>GENERAL FABRICATION, NOS, BEAM, I BEAM BELT WRAPPER TRAVERSE, DWG# A5213069 MK-A</t>
  </si>
  <si>
    <t>GUIDE BEDS</t>
  </si>
  <si>
    <t>GUIDE BEDS|0|17.4375" LG PCE, 2-HOLES .9375" DRILL THRU</t>
  </si>
  <si>
    <t>MAINTENANCE METAL DRAWING|GIB, PLATE, COLD DRAWN STEEL, 18 IN X 2-1/4 IN X 5/8 IN|MWS|MIDWEST STEEL|DRAWING NUMBER|511-0204|C</t>
  </si>
  <si>
    <t>PUMP, WATER, CENTRIFUGAL, GOULDS, 1 X 1.50 - 6, CAST METAL, 50 GPM, FT HD 116, MAX PSI 250, COMPLETE WITH DRIVE MOTOR AND STAND IMP.DIA. 5.3</t>
  </si>
  <si>
    <t>COOLER, AIR, COOLER, MOTOR COOLER,106-1/2" X 30" X 7",54 TUBES @ 5/8" DIA., 2-1/2"</t>
  </si>
  <si>
    <t>ASSEMBLYS, MECHANICAL #3 &amp; #4 BOTTOM(WEST)INPUT SHAFT,W/DWG'S:A521-022</t>
  </si>
  <si>
    <t>WHEEL, TRACK, ASSY, EOT CRANE, MORGAN TROLLEY DRIVER-2, WHEEL, ASSY, EOT CRANE, MORGAN TROLLEY DRIVER-21" 12" BEARING BOX MWS</t>
  </si>
  <si>
    <t>WHEEL, TRACK, CRANE, READING BRIDGE IDLER #24 CRANE ON, WHEEL, CRANE, READING BRIDGE IDLER #24 CRANE ONLY, 27", 11-3/4" BEARIN</t>
  </si>
  <si>
    <t>WHEEL, TRACK, 15"O.D. W/ 17"DIA FLANGE, 11-1/4"B.C.,9., WHEELS, OEM 15"O.D. W/ 17"DIA FLANGE, 11-1/4"B.C.,9.310"BORE,6 HOLES 1</t>
  </si>
  <si>
    <t>CRANE OR HOIST PART OR ACCESSORY|WHEEL, TRACK ASSEMBY, TROLLEY DRIVER|24 IN DIA, 14 IN BEARING BOX|EOT CRANE, MORGAN</t>
  </si>
  <si>
    <t>GENERAL FABRICATION, NOS, BEAM, I BEAM BELT WRAPPER TRAVERSE, DWG# A521-3069 MK-B</t>
  </si>
  <si>
    <t>GENERAL FABRICATION, NOS, DIE BLOCK TONG, AUTOMATIC, 5000 LB CAPACITY, DWG# Y4585, ZINC SOW LIFTER</t>
  </si>
  <si>
    <t>REDUCER, SPEED, 6.2:1, FMC LINK BELT</t>
  </si>
  <si>
    <t>POWER TRANSMISSION SHAFTS|SHAFT|4"-4 STD HEX THREAD 4-5/8" FROM BOTH ENDS|4340|DWG# H561-0434|MK-C</t>
  </si>
  <si>
    <t>FILTER, IN LINE, INLINE HYDRAULIC OIL FILTER ASSY, FOR COLD REDUCTION TANDEM MILL</t>
  </si>
  <si>
    <t>COUPLING SLEEVES COUPLINGS</t>
  </si>
  <si>
    <t>COUPLING, COUPLING SLEEVES, 16.75 IN-L, STEEL, 4-3/4" OD, 2.000" +.002" -.001"SQUARE ID, DWG# 511-1440 MK-DA</t>
  </si>
  <si>
    <t>NATIONAL, NOS, SOW LIFTER LEG, ASSEMBLY, MECHANICAL SOW LIFTER LEG BRADLEY LIFTING S444-02-4</t>
  </si>
  <si>
    <t>BUSHING, BUSHING, BRONZE, 4.375 IN-L, 2.500" +.004 -.000 ID, 3.000" +.002 -.000 OD, DWG# 511-2302 MK-D</t>
  </si>
  <si>
    <t>CYLINDER, NOS, TAYLOR-WINFIELD WELDER TOP WHEEL HIGHT ADJUST AIR CYLINDER, 6" BORE 5.</t>
  </si>
  <si>
    <t>BUSHING, BRONZE, SCALE HOIST, GUIDE ROD BUSHING, 6.500"O.D. X 6.030"I.D.</t>
  </si>
  <si>
    <t>NATIONAL, NOS, COMMODITY:, ROLL, COMMODITY: NONE SHAFT: NONE SIZE: 15-1/2X54 TYPE: DELFECTOR MAT'</t>
  </si>
  <si>
    <t>PLATE, NOS, BEARING END, PKL - TM MAIN DRIVE GEAR RE, PLATE, BEARING END, PKL - TM MAIN DRIVE GEAR REDUCER. BLAW-KNOX DWG 68, BLAW-KNOX/HEPPENSTALL P/N 68880 MK-H 511-143 MK-H</t>
  </si>
  <si>
    <t>PLATE, NOS, BEARING END, PKL - TM MAIN DRIVE GEAR RE, PLATE, BEARING END, PKL - TM MAIN DRIVE GEAR REDUCER. BLAW-KNOX DWG 68, BLAW-KNOX/HEPPENSTALL P/N 68880 MK-G 511-1143 MK-G</t>
  </si>
  <si>
    <t>SCREWS, NOS, DRIVE,ENTRY GUIDE,RIGHT HANDED THREAD,ST, SCREW, DRIVE,ENTRY GUIDE, RIGHT HANDED THREAD, STEEL MWS DWG A521-2838</t>
  </si>
  <si>
    <t>POWER TRANSMISSION SHAFTS|INPUT, HIGH SPEED, FALK GEARBOX, MODEL 6070-0085</t>
  </si>
  <si>
    <t>GEAR, HELICAL, 5.000, 4.000 IN, SINGLE DEG, 218, 20.00 DEG, GEAR, SINGLE HELIX, 218 TEETH, 20.00 DEG. PA, 5.000 DP, 4.000" FACE, 1</t>
  </si>
  <si>
    <t>TAPE, NOS, SUPPORT, "CENTER" ANODE SUPPORT,59-1/2" LONG, 18" WIDE, THICKNESS TAPE</t>
  </si>
  <si>
    <t>BUSHING, BUSHING, BRONZE, 13" +.004" -000" ID, 14" +.001" -000" OD, 14.5" OD FLANGE, 6" WIDE, BOTTOM HALF, DWG# 511-1471 MK-D</t>
  </si>
  <si>
    <t>LINER DRAWING|STEEL, HOUSING, DRIVE SIDE|MWS|MIDWEST STEEL|DRAWING NUMBER|A511-1151|B</t>
  </si>
  <si>
    <t>CRANE OR HOIST PART OR ACCESSORY|HOOK, EYE, FORGING, 15 STN|DRAFTO CORPORATION|15-1004-1|ITEM 36 COMPLETE WITH BUSHING</t>
  </si>
  <si>
    <t>CYLINDER, NOS, HYDRAULIC, 7" BORE X 120" STROKE, SERIAL NUMBER PN-3636</t>
  </si>
  <si>
    <t>PANS|DRIP|J561-0372 MK-A</t>
  </si>
  <si>
    <t>CYLINDER, NOS, CYLINDER, AIR, PIVOT CRADLE, 10" BORE X 35" STROKE, SERIES 2A, STYLE B</t>
  </si>
  <si>
    <t>STRAINER, BASKET, 6" PTFE STRAINER BASKET W/ BASKET HOLES, STRAINER, 6" PTFE STRAINER BASKET W/ BASKET HOLES DRILLED OUT TO 1/4".</t>
  </si>
  <si>
    <t>HYDRAULIC MOTOR</t>
  </si>
  <si>
    <t>MOTORS, NOS, MOTOR, HYDRAULIC, MWS DWG B541-0381 STAFFA B-0805</t>
  </si>
  <si>
    <t>STEEL BAR</t>
  </si>
  <si>
    <t>BAR, CARBON HOT ROLLED, DETAIL P23, TOP GUIDE HOLD-DOWN, BAR, DOVETAIL, TOP GUIDE HOLD-DOWN, MWS DWG A521-2839 DETAIL 1 MK-P23</t>
  </si>
  <si>
    <t>COIL, NOS, ARMATURE/ TAPPED, FOR DRIVE MOTORS, FR. #837.4, 1165 HP, 2, 750 V, COIL, FOR DRIVE MOTORS, FR. #837.4, 1165 HP, 200/500 RPM WESTI</t>
  </si>
  <si>
    <t>BEARING CUPS</t>
  </si>
  <si>
    <t>BEARING, NOS, SINGLE, 20.5625 IN IN, 2.4375 IN, BEARING, TAPER ROLLER, COMBINED RADIAL AND THRUST, SINGLE CUP ONLY, 20</t>
  </si>
  <si>
    <t>LINER DRAWING|BRASS/BRZ, COIL BOX|MWS|MIDWEST STEEL|DRAWING NUMBER|A521-0088|E</t>
  </si>
  <si>
    <t>CYLINDER, NOS, CYLINDER, HYD., 12"BORE, 41"STROKE, ROD END FLANGE&lt; MWS DWG G561-0061</t>
  </si>
  <si>
    <t>GEAR UNITS|3 HP|25.03:1|REDUCER, GEAR BOX, FALK 324EZ2-06A9</t>
  </si>
  <si>
    <t>FAN, NOS, EXHAUSTER,ASSEMBLY,COUNTER CLOCK WISE, FAN, EXHAUSTER, ASSEMBLY, COUNTER CLOCK WISE BUFFALO FORGE FI110A, MWS</t>
  </si>
  <si>
    <t>GENERAL FABRICATION, NOS, CENTER, SCREWDOWN WORM GEAR, SAE 1045 STEEL, MWS DWG A521-2758 MK-D</t>
  </si>
  <si>
    <t>NUTS, NOS, BRONZE,LH THREADS, MATERIAL 430B, NUT, BRONZE, LH THREADS, MATERIAL 430B, MWS DWG 511-1021 MK-E, WEAN UN</t>
  </si>
  <si>
    <t>GEAR UNITS|STEEL|129.9:1</t>
  </si>
  <si>
    <t>REDUCER PIPE FITTING</t>
  </si>
  <si>
    <t>REDUCER, REDUCER, 3.9 HP @ 1750.0 RPM/189.2 OUTPUT RPM, FALK, 9.30:1 RATIO, WITH MOTOR BASE</t>
  </si>
  <si>
    <t>MOTORS, NOS, 7.50 HP, 440 V, 1750 RPM, BWFE-284, POLY, WOUNT, MOTOR, ELECTRIC, POLY PHASE, SINGLE SPEED, WOUND ROTOR, 7.50 HP, BWFE-</t>
  </si>
  <si>
    <t>VALVE, BUTTERFLY, 8", 150 PSI, VALTEK VALDISK BX, W/ CONTROLLER, WATER</t>
  </si>
  <si>
    <t>WEAR PLATES OR BARS OR STRIPS OR LINERS|WEARSTRIP|3.5 IN|59 IN|THICKNESS|1 IN|HARD NAVAL BRZ|INSULATION, BELT WRAPPER OUTER CASE</t>
  </si>
  <si>
    <t>ROLL DRAWING|FLEX|MWS|MIDWEST STEEL|DRAWING NUMBER|511-1945|V</t>
  </si>
  <si>
    <t>GEAR UNITS|8:1|REDUCER, GEAR, 2.160 IN LB OF TORQUE</t>
  </si>
  <si>
    <t>CYLINDER, NOS, CYLINDER, AIR, 8" BORE X 3" STROKE, FOR CA PINCH/BRIDLE ROLLS,COMBO LI</t>
  </si>
  <si>
    <t>PRESSURE REGULATOR</t>
  </si>
  <si>
    <t>VALVE, PRESSURE REGULATOR, PILOT OPERATED, 120-200 SET POINT RANGE PSI, 300# ANSI FLANGED END, DUCTILE IRON BODY W/303 SS TRIL, STEAM REG</t>
  </si>
  <si>
    <t>CYLINDER, HYD,BORE,4"&lt;5", 4" BORE X 15" STROKE, 2 ROD END W/1-1/4 X 12 MALE THREADS</t>
  </si>
  <si>
    <t>TRACK, TRACK MATERIAL, TRACK, 187.94" L, PROCESSOR CONVEYOR RETURN, FAB. STEEL, MWS DWG 511-1, TRACK, 187.94 IN LG, PROCESSOR CONVEYOR RETURN, FABRICATED STEEL, RAILROAD AND LOCOMOTIVE SPARE PARTS, MWS DWG 511-1</t>
  </si>
  <si>
    <t>MANUAL TRANSMISSIONS</t>
  </si>
  <si>
    <t>TRANSMISSION, STANDARD, HT750, TRANSMISSION, HT750 PETERBILT 23041965</t>
  </si>
  <si>
    <t>TRUNNIONS|CYLINDER|A521-2555|F|FOR 80 IN ENTRY HORN CAR LIFT CYLINDER, MWS DWG</t>
  </si>
  <si>
    <t>PLATE, NOS, END,DWG.310194-3 CODE #13, PLATE, END,DWG.310194-3 CODE #13 MORGAN CONSTRUCTION 310267A MWS DWG A</t>
  </si>
  <si>
    <t>INLINE CHECK VALVE</t>
  </si>
  <si>
    <t>VALVE, INLINE CHECK, 1-1/2", CAST IRON, 1500 PSI, FLANGE, IN LINE CHECK, LIQUID, 1500.00 PSI, 1500.00 PSI, 1.5000 IN, W/BRONZE TRIM &amp; S.S. S</t>
  </si>
  <si>
    <t>ARM, NOS, SPINDLE LIFT, TOP ARM ASSEMBLY, ARM, SPINDLE LIFT, TOP ARM ASSEMBLY MWS DWG A521-0167 &amp; A521-0395</t>
  </si>
  <si>
    <t>FRAME, NOS, FRAME, SPINDLE LIFT MWS DWG A521-0167 MK-S MESTA DWG 154006</t>
  </si>
  <si>
    <t>BOX, STUFFING, PUMP MODEL #A-334</t>
  </si>
  <si>
    <t>SCREWS, NOS, ADJUSTING,SIDE GUIDE ROLL, SCREW, ADJUSTING,SIDE GUIDE ROLL MWS DWG 511-1428 MK-H WEAN UNITED DWG</t>
  </si>
  <si>
    <t>HOIST|ELECTRIC, 230/460 V, PUSH BUTTON LENGTH|LIFT CAPACITY|LIFT HEIGHT|0.00|0.000|0.00</t>
  </si>
  <si>
    <t>VALVE, SERVO, HYD.CONTROL PACKAGE,20 GPM,200-1500 PSI,7 MICRON NON-BYPASSING FILTER</t>
  </si>
  <si>
    <t>REGULATOR, PRESSURE, REGULATOR, STEAM,1 1/2",IRON BODY,BRONZE TRIM,SS SEAT,SS DIAPHRAGM, IN</t>
  </si>
  <si>
    <t>SEGMENT, NOS, COLLAPSIBLE BLOCK,CAST STEEL, SEGMENT, COLLAPSIBLE BLOCK,CAST STEEL MWS DWG A521-0261 MK-A MESTA DWG</t>
  </si>
  <si>
    <t>PIN, NOS, AXLE, ENTRY PALLET CONVEYOR ROLLER, PIN, AXLE, ENTRY PALLET CONVEYOR ROLLER PALMER BEE DWG IB-A18-104-53 M</t>
  </si>
  <si>
    <t>HOIST|CHAIN|LIFT CAPACITY|LIFT HEIGHT|15' PENDANT|460.00|0.000|HOOK|0.00</t>
  </si>
  <si>
    <t>DRUM, NOS, BRAKE,19" OD,TAPER BORE 4 1/4" LARGE END, DRUM, BRAKE, 19" OD, TAPER BORE 4-1/4" LARGE END, 614 MOTOR &amp; REDUCER</t>
  </si>
  <si>
    <t>HYDRAULIC ACCUMULATOR|PISTON, BLISS HYDRAULIC SYSTEM|7.5|GALLON|CODE 62 CONNECTION|STEEL|SIZE 1.25"</t>
  </si>
  <si>
    <t>SHEAR PINS</t>
  </si>
  <si>
    <t>NATIONAL, NOS, UPPER GEAR &amp; SHAFT, FOR W-27-S #4 SHEAR, ASSEMBLY, MECHANICAL UPPER GEAR &amp; SHAFT, FOR W-27-S #4 SHEAR PINCH ROL</t>
  </si>
  <si>
    <t>CYLINDER, HYDRAULIC CYLINDER, 6.0000 IN-B, 28.0000 IN-S, HEAVY DUTY MILL TYPE, FEMALE CLEVIS MOUNT W/ BLANK END PIN, HARD CHROME, 2000.00 PS</t>
  </si>
  <si>
    <t>VALVE, RELIEF, 3", CS/SS TRIM, 300# FLG INLET, SET @ 75 PSI, VOLUME 15809 LB/HR</t>
  </si>
  <si>
    <t>LINER DRAWING|PLATE|MWS|MIDWEST STEEL|DRAWING NUMBER|A541-0728|K</t>
  </si>
  <si>
    <t>LINER DRAWING|STEEL, HOUSING, OPERATOR SIDE|MWS|MIDWEST STEEL|DRAWING NUMBER|A511-1151|A</t>
  </si>
  <si>
    <t>EXCHANGER, HEAT, HEAT EXCHANGER, THERMAL TRANSFER MODEL# B-1002-C4-T, SHELL 250 PSI, TU</t>
  </si>
  <si>
    <t>PUMP, OIL, PKL COATING RECURCULATING, SERIES 4124A, 15-1600 GPM, 200 PSI, CAST IRON, 1.5" PORT SIZE</t>
  </si>
  <si>
    <t>CYLINDER, PNEUMATIC CYLINDER, 8 IN-B, 16.5 IN-S, 1.75 IN, HEAVY DUTY MILL TYPE, CLEVIS, 200 PSI, 31.6875 IN-L, 72 GALV. ENTRY FURNACE DEFLEC</t>
  </si>
  <si>
    <t>GENERAL FABRICATION, NOS, RAIL, MWS DWG 511-0433 TAYLOR-WINFIELD DWG D-310518</t>
  </si>
  <si>
    <t>WHEEL, TRACK, WHEEL, TRACK, 26"OD, 24"TD, 7" FACE, FOR MWS CRANES 5,32, NO. ON</t>
  </si>
  <si>
    <t>RADIAL BEARING</t>
  </si>
  <si>
    <t>BEARING, NOS, 4.7500 IN, DOUBLE, SINGLE, ASSY 920:1 CONE M224749D,2 CUP M224710,1, 6.8750 IN IN, 2.6251 IN, BEARING, TAPER ROLLER, COMBINED</t>
  </si>
  <si>
    <t>CYLINDER, NOS, CYLINDER, AIR, 6" BORE X 16.75" STROKE, MODEL PL SERIES 300, TRUNNION</t>
  </si>
  <si>
    <t>GUIDE, NOS, GUIDE, WAYE,MATERIAL 1045 FLAME HARDENED TO 50,ROCKWELL C MWS DWG A561</t>
  </si>
  <si>
    <t>SLEEVE, NOS, STEEL-HEAT TREATED,15"LONG, 5"O.D.,3.750, SLEEVE, STEEL-HEAT TREATED,15"LONG, 5"O.D.,3.750"BORE. (HOLDING SHELVE</t>
  </si>
  <si>
    <t>CYLINDER, NOS, CYLINDER, HYDRAULIC, 4" BORE X 18" STROKE MWS DWG 511-2988 PART-6</t>
  </si>
  <si>
    <t>SCREWS, NOS, ADJUSTING,SIDE GUIDE ROLLER, SCREW, ADJUSTING,SIDE GUIDE ROLLER MWS DWG 511-1428 MK-G WEAN UNITED D</t>
  </si>
  <si>
    <t>REEL, NOS, PAYOFF REEL ASSEMBLY (TFS TAKES ARBOR J5, REEL, PAYOFF REEL ASSEMBLY (TFS TAKES ARBOR J561-0036 MK-A ) WEAN INDU</t>
  </si>
  <si>
    <t>CYLINDER, NOS, CYLINDER, PNEUMATIC, 8.0" B X 8.66" WORKING STROKE, 2.0" DIA. PISTON R</t>
  </si>
  <si>
    <t>HOIST|AIR POWER CHAIN|LIFT CAPACITY|0 STN|LIFT HEIGHT|0 IN|0|0|0</t>
  </si>
  <si>
    <t>HEADER, NOS, COILS, STEAM,S.S. 304L HEADER AND CONNECTIONS,.083" THK, LEFT HAND</t>
  </si>
  <si>
    <t>TRANSDUCER, NOS, LOAD CELL, TRANSDUCER, LOAD CELL, KELK, GEORGE C3826-1</t>
  </si>
  <si>
    <t>COVER, NOS, BOTTOM, MILLSIDE, FOR 52" 5STD STANDS 3,, COVER, BOTTOM, MILLSIDE, FOR 52" 5STD STANDS 3, 4 &amp; 5 GEAR BOXES. MWS</t>
  </si>
  <si>
    <t>SHEAVE, SHEAVES/PULLEYS, WIRE ROPE, .7500 IN-W, 30.0000 INOD, 6.0000 INID, CARBURIZED &amp; HARDENED TO 60+ HRC, NONE, 2.2500 IN-W, DWG# B571-02</t>
  </si>
  <si>
    <t>BRAKE, ELECTRICAL, 19 OHMS 125V, 60 OHMS 250V, 31A COIL 176 G1, 8" WHEEL. G.E. IC9</t>
  </si>
  <si>
    <t>SHAFT, NOS, SLITTER DRIVE, #2 TRC, SHAFT, SLITTER DRIVE, #2 TRC MWS DWG H561-0111 MK-A</t>
  </si>
  <si>
    <t>ROLL DRAWING|CRIMPING, PICKLE ANTI-CRIMP|MWS|MIDWEST STEEL|DRAWING NUMBER|511-2301|A</t>
  </si>
  <si>
    <t>CRANE OR HOIST PART OR ACCESSORY|HOOK, WITH NUT|35 STN CAPACITY|PAWLING &amp; HARNISCHFEGER|8F3916F1|FOR 22 &amp; 33 CRANE</t>
  </si>
  <si>
    <t>HOOK, NOS, 35 TON ROTATING CRANE HOOK, HOOK, 35 TON ROTATING CRANE HOOK MWS DWG 935-0109</t>
  </si>
  <si>
    <t>CRANE PART DRAWING|HOOK, HOIST, 35 STN|MWS|MIDWEST STEEL|DRAWING NUMBER|932-0173|1</t>
  </si>
  <si>
    <t>VALVE, CONTROL, 1-1/2", STEEL, MANIFOLD, DIRECTIONAL, PILOT, 110.00 V, 60 HZ, WATER, 900.00 PSI, 5000.00 PSI, 2-WAY, NORM CLOSED, DIN 32</t>
  </si>
  <si>
    <t>GIB, NOS, GIB, MWS DWG A521-0088 MK-D</t>
  </si>
  <si>
    <t>GIB, NOS, GIB, MWS DWG A521-0088 MK-C</t>
  </si>
  <si>
    <t>HOUSING, NOS, ROLLER BRG.DWG.310194-3 CODE12, HOUSING, ROLLER BRG.DWG.310194-3 CODE12 MORGAN CONSTRUCTION 310266A</t>
  </si>
  <si>
    <t>VALVE, NOS, W/BRONZE TRIM &amp; S.S. SPRING,2" 1500#, CAST IRON BODY MILLER 162</t>
  </si>
  <si>
    <t>CYLINDER, HYD,BORE,4"&lt;5", CYLINDER, HYDRAULIC, 4" BORE X 17" STROKE, MALE CLEVIS MOUNTED, ANCHOR</t>
  </si>
  <si>
    <t>HOUSING, NOS, 80" SCREWDOWN, OPERATOR SIDE, HOUSING, 80" SCREWDOWN, OPERATOR SIDE MWS DWG A521-2770 MK-A</t>
  </si>
  <si>
    <t>SEPARATOR, NOS, BAR, BEARING, FOR TOP BACK-UP CHOCKS 52", SEPARATOR, BAR, BEARING, FOR TOP BACK-UP CHOCKS 52" MILL, MWS DWG A521</t>
  </si>
  <si>
    <t>PULLEYS, IDLERS, SHEAVES, PARTS, 10 TON CRANE, SHEAVE, 10 TON CRANE MWS DWG 932-0520 MWS DWG 932-0511 READING DWG 406</t>
  </si>
  <si>
    <t>PUMP, GEAR, GEAR, ROTAN, 88 PSI, CAST IRON W/IDLER BUSH,AND SINGLE MECHANICAL SEAL</t>
  </si>
  <si>
    <t>CYLINDER, NOS, CYLINDER, HYDRAULIC, 9" BORE X 51" STROKE, STM OUTBOARD BEARING LINCOL</t>
  </si>
  <si>
    <t>HOIST|ELECTRIC|LIFT CAPACITY|LIFT HEIGHT|PENDANT|440.00|0.000|TROLLEY|0.00</t>
  </si>
  <si>
    <t>GEAR UNITS|1 HP|86.5:1|DOWEL, GEAR, SERVICE FACTOR CL-3, DRIVE, G.O. L1-10341</t>
  </si>
  <si>
    <t>BLOWER, NOS, PILOT, WHEELS &amp; ASSEMBLY, TURBO, 320-E2-, BLOWER, PILOT, WHEELS &amp; ASSEMBLY, TURBO, 320-E2-10, 1050 CFM, PRESSURE</t>
  </si>
  <si>
    <t>FIXED SCREENS</t>
  </si>
  <si>
    <t>NOS, MECHANICAL, TRAY, POLY-PRO DOWNCOMER, 3'-3" WIDE, 6'-6" LONG, POLY-PRO</t>
  </si>
  <si>
    <t>LINER, BEARING LINERS, BRONZE, 660, 1.5 IN-W, 78 IN-L, 1 IN-T, COIL BOX, DWG# A521-0088 MK-AA</t>
  </si>
  <si>
    <t>BAR, NOS, DRAW, ASTRALLOY-V, REMOVE TAPER &amp; PROVIDE FOR SHOULDER MOUNT</t>
  </si>
  <si>
    <t>PUMP WIRE EQUIPMENT WC-136, OAL 40.5" FACE TO FACE, 316 STAINLESS STEEL</t>
  </si>
  <si>
    <t>CYLINDER, NOS, CYLINDER, HYDRAULIC, 500 PSI, ORTMAN R-12857C</t>
  </si>
  <si>
    <t>PUMP, CENTRIFUGAL, HORIZONAL MULTI-STAGE ANSI STYLE CENT., GRUNDFOS, SIZE 20 WITH 4 STAGES, CI/304SS/-EPDM CONSTRUCTION, COOLING TOWER BOOST</t>
  </si>
  <si>
    <t>PINION, NOS, FORGED STEEL, PINION, FORGED STEEL, MWS DWG A521-2658 MK-D, UNITED ENG DWG 306725</t>
  </si>
  <si>
    <t>CYLINDER, NOS, BOTTOM SCRUBBER LIFT,10"B X 4.5" STROKE SHORT ROD, DWG# 531-0430 MK-A</t>
  </si>
  <si>
    <t>NATIONAL, NOS, UNCOILER, UNCOILER ASSEMBLY, 5421-CL05-A050-1, STM UNCOILER ASSEMBLY,MW.B541-007</t>
  </si>
  <si>
    <t>FIRE EXTINGUISHER ACCESSORY</t>
  </si>
  <si>
    <t>FIRE EXTINGUISHER ACCESSORY|HYDRANT, 125 LB FF INLET, RED|6 IN DP|6" B84B-BB-5</t>
  </si>
  <si>
    <t>CAP, MECHANICAL, PITMAN, BOTTOM, DWG 511-2054 MK-B (FOR PKL LINE SCRAP SHEAR)</t>
  </si>
  <si>
    <t>GEAR, HELICAL, WEAN, HELICAL, 8.819 INID, 32 IN-D, 3140 STEEL, 8.8190 +.002, -.000, 15 DEG ANGLE - 20 DEG INVOLUTE, FULL DEPTH, 50, H561-014</t>
  </si>
  <si>
    <t>VALVE ACTUATOR|4" CARBON STEEL BALL VALVE, FULL PORT, FIRE SAFE API-607, 316SS BALL AND STEM, RTFE SEAT W/WE-4400 120|4 IN|OUTPUT SPEED|FULL PORT|VOLTAGE|120</t>
  </si>
  <si>
    <t>CLOSURE, NOS, TANK, 33" OD, CLOSURE, TANK, 33" OD MWS DWG C561-1300 MK-A WEAN DWG 46279</t>
  </si>
  <si>
    <t>FRAMING LUMBER STRUCTURAL</t>
  </si>
  <si>
    <t>JURA BLOCK INDUSTRIAL FLOORING, 2" X 4" X 6", BEVEL KREOLITE, PALLET CONTAINS 1320 BLOCKS, 208 SQ. FT. PER PALLET</t>
  </si>
  <si>
    <t>SPIDER, NOS, TENSION REEL, 4140 STEEL, SPIDER, TENSION REEL, 4140 STEEL MWS DWG C581-0395 MK-M BLAW-KNOX DWG</t>
  </si>
  <si>
    <t>SPRING DRAWING</t>
  </si>
  <si>
    <t>SPRING, NOS, ALLOY STEEL, 7.25" OD X 3.75" ID X 1.75" WIRE DIA.</t>
  </si>
  <si>
    <t>KNIVES, SHEAR, ACC. #146283, DWG. TAYLOR WINFIELD #D313561, BLADE THICKNESS TOLERANCES PLUS .000 MINUS .001</t>
  </si>
  <si>
    <t>CYLINDER, HYD,BORE, &gt;10", CYLINDER, HYD., 12" B X 45" S, FLANGE MOUNT HEAD END, SERIES:100, MODE</t>
  </si>
  <si>
    <t>BRAKE PARTS OR ACCESSORIES|ARMATURE|SQUARE D|W-13003-A|WITH BEARINGS</t>
  </si>
  <si>
    <t>SHAFT, NOS, PINION,FORGED STEEL, SHAFT, PINION,FORGED STEEL MWS DWG A521-2658 MK-F UNITED ENG DWG 30672</t>
  </si>
  <si>
    <t>BEARING, ROLLER, TAPERED, 12.0000 IN, ASSY, W/2 CONE ,1 CUP 17.500 IN OD, 5.7500 IN WIDE</t>
  </si>
  <si>
    <t>SHEARING &amp; SLITTING, MACHINERY KNIVES OR ASSEM, KNIFE, SHEAR, #1TRC, MWS, DWG# B561-0159 MK-D</t>
  </si>
  <si>
    <t>RAIL, GUIDE, FLAT TYPE, 20 FT. 10-5/8" LONG, 4" WIDE</t>
  </si>
  <si>
    <t>PINION, NOS, 4340 FORGED STEEL HEAT TREATED TO 320-36, PINION, 4340 FORGED STEEL HEAT, TREATED TO 320-360 BRINNEL, MWS DWG 51</t>
  </si>
  <si>
    <t>RING DRAWING|CARRIER, STEEL, 2 FT 3-1/4 IN DIA, PKL WORK ROLL CHOCK|MWS|MIDWEST STEEL|DRAWING NUMBER|511-</t>
  </si>
  <si>
    <t>CYLINDER, NOS, CYLINDER, AIR, 6" BORE X 21" STROKE, FEMALE CLEVIS MOUNTED, FOR FLIPPE</t>
  </si>
  <si>
    <t>CYLINDER, NOS, CYLINDER, HYDRAULIC, 5" BORE X 101.5" STROKE LINCOLN MACHINE C-8689. C</t>
  </si>
  <si>
    <t>HEAD, NOS, WELDER SHEAR, HEAD, WELDER SHEAR MWS DWG A541-0854</t>
  </si>
  <si>
    <t>HEAD, NOS, SHEAR, T W WELDER, RIGHTHAND USED ON #2, HEAD, SHEAR, T W WELDER, RIGHTHAND USED ON #2 TRC &amp; TFS (CHROME LINE)</t>
  </si>
  <si>
    <t>HEAD, NOS, ASSEMBLY, SHEAR (UPPER &amp; LOWER ASSEMBLY), HEAD, ASSEMBLY, SHEAR (UPPER &amp; LOWER ASSEMBLY) TAYLOR-WINFIELD DWG C58</t>
  </si>
  <si>
    <t>HEAD, NOS, SHEAR,T.W.WELDER,LEFT HAND, HEAD, SHEAR,T.W.WELDER,LEFT HAND MWS DWG C561-0019</t>
  </si>
  <si>
    <t>EXCHANGER, HEAT, STEAM TUBE BUNDLE FOR WATER HEATER</t>
  </si>
  <si>
    <t>SHELL, BEARING, HALF BEARING, SHELL HALF BEARING, MWS DWG A521-0218 MK-B</t>
  </si>
  <si>
    <t>CYLINDER, NOS, CYLINDER, HYDRAULIC, 4.5" BORE X 74.5" STROKE, ETL BELT WRAPPER LIFT,</t>
  </si>
  <si>
    <t>LINEAR BEARING</t>
  </si>
  <si>
    <t>LINEAR BEARING|BALL BUSHING|LENGTH|6 IN|A-487296|3 MM|4.5 IN|SERIES A, 6.0000 IN/5.9700 IN LG, A-4</t>
  </si>
  <si>
    <t>STRAINER, BASKET, MORGOIL OIL, SIZE 10" X 27", WITH TOP HA, STRAINER, MORGOIL OIL, SIZE 10" X 27", WITH TOP HANDLE AND FINE STAIN</t>
  </si>
  <si>
    <t>BUSHING, COLLER, FOR SCREWDOWNS, 22-1/2" DIA. X 3-1/8" THICK, BRONZE</t>
  </si>
  <si>
    <t>REEL, CABLE, MECHANICAL, FOR CABLE, STRECH 75 FT. 2/2 TYPE W/CABLE</t>
  </si>
  <si>
    <t>COVER, NOS, OR FACEPLATE, STEEL, 54" 1ST STD WORK RO, COVER, OR FACEPLATE, STEEL, 54" 1ST STD WORK ROLL CHOCKS MWS DWG G561-</t>
  </si>
  <si>
    <t>PLATE, NOS, SEAL END, PLATE, SEAL END MORGAN CONSTRUCTION 10004432</t>
  </si>
  <si>
    <t>GUIDE, ROLLER, 5" DIAMETER X 16" LONG SIDE GUIDE ROLLER (THIS IS NOT A BEARING)</t>
  </si>
  <si>
    <t>GEARBOX PART OR ACCESSORY|BOX BEARING, TABLE ROLL BEARING|CARBON FORGED STEEL|40000 PSI MIN YEILD, MWS</t>
  </si>
  <si>
    <t>SHAFT, NOS, TROLLEY, 3" X 4'5-3/4" CPLG 25G &amp; 30G. C, SHAFT, TROLLEY, 3" X 4'5-3/4" CPLG 25G &amp; 30G. CR# 1,12 &amp; 22 MWS DWG 93</t>
  </si>
  <si>
    <t>WEDGE BLOCK DRAWING</t>
  </si>
  <si>
    <t>GENERAL FABRICATION, NOS, "BRONZE" REEL SEGMENT 36-3/4"., WDGE, 36-3/4", MWS DWG# C561-0361 MK-A</t>
  </si>
  <si>
    <t>ARM, LINK ARMS, CONNECTING CRANK ARM, 50 TON COIL LIFTER BELL CRANK</t>
  </si>
  <si>
    <t>CYLINDER DRAWING|SIDE TRIMMER CENTERING GUIDE HYDRAULIC CYLINDER, HANNA, 12" STROKE X 4" BORE|34D|USS MIDWEST|DRAWING NUMBER|511-3150|MK-202</t>
  </si>
  <si>
    <t>BRUSHES, NOS, SCRUBBER, 18" BRUSH FACE, 12" O.D., 6.5", BRUSH, SCRUBBER, 18" BRUSH FACE, 12" O.D., 6.5" I.D., FILL MATERIAL .0</t>
  </si>
  <si>
    <t>CYLINDER, NOS, CYLINDER, P/O EXPAND MWS DWG A561-0240</t>
  </si>
  <si>
    <t>CLOTH FILTER MEDIA</t>
  </si>
  <si>
    <t>FILTER, NOS, CLOTH, 9 OZ. SQ. YD., 3-5 CFM SQ. FT., 1, FILTER, CLOTH, 9 OZ. SQ. YD., 3-5 CFM SQ. FT., 106 X 43 THREAD COUNT 5</t>
  </si>
  <si>
    <t>GENERATORS, NOS, RIGGING, BRUSH, AND END BELL FOR 170KW GENERATOR USED ON ENTRY AND DEL</t>
  </si>
  <si>
    <t>ROPE, WIRE ROPE, 1" X 680' HD8KPPI</t>
  </si>
  <si>
    <t>LINER DRAWING|BRASS/BRZ, MATERIAL SAE 64|MWS|MIDWEST STEEL|DRAWING NUMBER|A521-2836|A</t>
  </si>
  <si>
    <t>HEAD, NOS, PLUNGER, 27"L X 12" OD BOTTOM X 30" OD T, HEAD, PLUNGER, 27"L X 12" OD BOTTOM X 30" OD TOP, WITH MK-AB, MK-S, &amp;</t>
  </si>
  <si>
    <t>BUMPER, NOS, POLYURETHANE BRIDGE, W/10' DIA X 15" LON, POLYURETHANE BRIDGE, W/10' DIA X 15" LONG SHOCK ABSORBER PAD M</t>
  </si>
  <si>
    <t>VALVE, BALL, 8", CARBON STEEL, 150, FLANGED, DIRECT MOUNT FULL PORT CS, STAINLESS BALL &amp; STEM</t>
  </si>
  <si>
    <t>BEARING JOURNALS</t>
  </si>
  <si>
    <t>BEARING, NOS, 18" X 27" BABBIT, BEARING, 18" X 27" BABBIT WESTINGHOUSE 522D715 MWS DWG A521-3421</t>
  </si>
  <si>
    <t>PARTS, NOS, ASSEMBLY, DRIVE WHEEL, DWG# 932-1087 MK-B-B</t>
  </si>
  <si>
    <t>ROLL DRAWING|CRADLE, STEEL, FOR BLOCKER ROLLS|MWS|MIDWEST STEEL|DRAWING NUMBER|A511-0771|B</t>
  </si>
  <si>
    <t>NATIONAL, NOS, ECCENTRIC, STM AND 52" ENTRY SIDE WORK R, CRANK, ECCENTRIC, STM AND 52" ENTRY SIDE WORK ROLL KEEPER, STM AND 52"</t>
  </si>
  <si>
    <t>CYLINDER, NOS, CYLINDER, HYDRAULIC, 8" BORE X 84" STROKE, FOOT MOUNT, #1 RC SCRAP BAL</t>
  </si>
  <si>
    <t>RETAINER, NOS, RETAINER, MWS DWG H561-0015 MK-F</t>
  </si>
  <si>
    <t>GEAR UNITS|A|C561-1174|2.25:1|REDUCER, SPEED, GEAR BOX</t>
  </si>
  <si>
    <t>GEAR UNITS|D|C561-1174|4 BOLT BASE|OUTPUT SPEED|1150 RPM|21 HP|3.522:1</t>
  </si>
  <si>
    <t>MOTORS, DC,50 HP TO&lt;100HP, 75 HP, 250 V, 500 RPM, 300 AMP, 506AT, DC, STAB SHUNT, AV V, G AMP, HECO, HECO EQUIPMENT MANAGEMENT SYSTEM, 5CD22</t>
  </si>
  <si>
    <t>HVAC DOORS</t>
  </si>
  <si>
    <t>GENERAL FABRICATION, NOS, DOOR, FURNACE, DOOR,3GAL FURNACE HOT BRIDLE,DWG. D571-2339</t>
  </si>
  <si>
    <t>GENERAL FABRICATION, NOS, DWG # A521-2641, ROLL ASSY, W/ A521-3707 MK-A ROLL BODY, 14" DIA, 97" LG, 4142 STEEL, HARDEN SURFACE TO .09375" DE</t>
  </si>
  <si>
    <t>SPLIT BEARING</t>
  </si>
  <si>
    <t>BEARING, SPLIT, 3.75 INID, 4.75 INOD, BRONZE, 14" LG, 3.750" +.002" -.000"BORE, DWG# 511-1422 MK-FA</t>
  </si>
  <si>
    <t>HUB ADAPTER</t>
  </si>
  <si>
    <t>HUB, HUB ADAPTER, COUPLING "HALF", BORE 2.499", 5/8" X 5/16" KEYWAY, DWG# 511-2083 MK-AB/Y/U</t>
  </si>
  <si>
    <t>HEAT EXCHANGER PARTS &amp; ACCESSORIES</t>
  </si>
  <si>
    <t>COMPONENTS, NOS, TANK COOLER, AMERICAN PRECISION INDUSTRIES P/N 70A05A08144</t>
  </si>
  <si>
    <t>PUMP, CENTRIFUGAL, CENTRIFUGAL, GORMQN-RUPP, 1 1/2" X 1 1/2", GRAY IRON NO. 30, SELF PRIMING CENTRIFUGAL PUMP, 3450 RPM</t>
  </si>
  <si>
    <t>GENERAL FABRICATION, NOS, ASSEMBLYS, MECHANICAL CONSISTING OF:TRAVERSE SCREW DWG C581-0534 MK-AH</t>
  </si>
  <si>
    <t>GEAR UNITS|G|B571-0327|34.33:1|REDUCER, GEAR BOX, FALK 2110Y2B</t>
  </si>
  <si>
    <t>ROLL, PINCH, ROLL, PKL TURNDOWN PINCH, 12", MATERIAL SAE 4140 FORGED STEEL 70-80 SH</t>
  </si>
  <si>
    <t>RETAINER, NOS, RETAINER, MWS DWG H561-0015 MK-B</t>
  </si>
  <si>
    <t>GENERAL FABRICATION, NOS, STAND, BEARING, HOLDS 2-PILLOW BLOCKS 16-1/4" TALL, 4-1/4" GAP MWS DWG</t>
  </si>
  <si>
    <t>COIL, ROTOR, COIL ROTOR TYPE ALLIS CHALMERS 5500HP SYC MOTOR #33331 #104753</t>
  </si>
  <si>
    <t>BLOWER, BLOWERS, 100 CFM, 224LS, W/ RUGGED RADIAL-BLADE WHEEL, 480 V, INLET:13"OD, WHEEL DIA. 22-5/8", 52" SCREWDOWN ASSY, ARRANGEMENT 10</t>
  </si>
  <si>
    <t>PUMP, CENTRIFUGAL, CENTRIFUGAL, GORMQN-RUPP, GRAY IRON NO. 30, SELF PRIMING CENTRIFUGAL PUMP</t>
  </si>
  <si>
    <t>GENERAL FABRICATION, NOS, BACK-UP ROLL, CAST STEEL, CLAMP, MWS DWG# A521-0123 MK-A</t>
  </si>
  <si>
    <t>VENTILATION, VENTILATION DAMPERS, VOLUME CONTROL,3GAL ACRYLIC COATER BUSCH BLOWER, MAX 250 F, 12 GAUGE GALAVANIZED STEEL, 22"OD X 22" X 8" T</t>
  </si>
  <si>
    <t>HOUSING, NOS, PINCH ROLL, OPERATOR SIDE, HOUSING, PINCH ROLL, OPERATOR SIDE MWS DWG A521-2682 MK-A</t>
  </si>
  <si>
    <t>STEAM TRAP</t>
  </si>
  <si>
    <t>TRAP, STEAM, 1044, 250 PSI, STEEL, 1", 1044 BUCKET, 250# PRESURE</t>
  </si>
  <si>
    <t>VALVE, NOS, BUTTERFLY, 4", GRAPHITE FIBER/ VINYL EST, 4.000 IN, BUTTERFLY, VALVE, BUTTERFLY, 4", GRAPHITE FIBER/ VINYL ESTER, VITON SEATS, 1</t>
  </si>
  <si>
    <t>CYLINDER, NOS, CYLINDER, HYDRAULIC, HVY DUTY, MILL TYPE 5"BORE, 17-1/2" STROKE, ROD E</t>
  </si>
  <si>
    <t>LINER DRAWING|GUIDE CASE, 52" COIL POSITIONER, 6" X 1" X 46" W/ 7 HOLES AND GREASE GROOVE, AISI 4340 H.T. 350 BHN|34D|USS MIDWEST PLANT|CROWN|DRAWING NUMBER|A521-0789|MK-D1</t>
  </si>
  <si>
    <t>LINER DRAWING|52"COIL POSITIONER,6" X 1" X 46", AISI 4340 HT 350BHN|34D|USS MIDWEST|GUIDE CASE, W/ (7) HOLES &amp; GREASE GROOVE|CROWN|DRAWING NUMBER|A521-0789|MK-E1</t>
  </si>
  <si>
    <t>VALVES, RELIEF, 1-1/2 INCH, SINCLAIR COLLINS #C204-6002</t>
  </si>
  <si>
    <t>SUPPORT, MECHANICAL APPLICATION, CONVEYOR IDLER, 19" BASE X 10" WIDE MWS DWG# A521-0002 MK-AB M</t>
  </si>
  <si>
    <t>PLATE PIPE FLANGE</t>
  </si>
  <si>
    <t>PLATE, NOS, SEAL END, FOR 80" WORK ROLL CHOCKS, BOTTOM DRIVE AND TOP WORK.</t>
  </si>
  <si>
    <t>BARRIER GUARDING</t>
  </si>
  <si>
    <t>BARRICADE, NOS, SPANGUARD 30FT, COMPLETE UNIT</t>
  </si>
  <si>
    <t>COUPLING, NOS, COUPLING, CONTROLLED TORQUE, BORED 1-1/8" WITH A 1/4" X 1/8" KEY WAY A</t>
  </si>
  <si>
    <t>SCISSOR LIFT</t>
  </si>
  <si>
    <t>SCISSOR LIFT|HYDRAULIC LIFT TABLE|CAPACITY|4000LB|MAX HEIGHT|3.5833 FT|115 VAC|48" X 48"</t>
  </si>
  <si>
    <t>ROLL, SEAL, 3CL BOTTOM SEAL ROLL WATER COOLED, 8" DIA.</t>
  </si>
  <si>
    <t>CRANE OR HOIST PART OR ACCESSORY|SHAFT, BRIDGE JACK|5-1/2 IN DIA X 3 FT 4-7/8 IN LG|CPLG 50, 50GL20. CR# 16,25 &amp; 28.MW</t>
  </si>
  <si>
    <t>SHAFT, NOS, TROLLEY, READING, 4" X 4'3-7/16', CPLG 4, SHAFT, TROLLEY, READING, 4" X 4'3-7/16', CPLG 40G &amp; 45G. CR# 16,24,25</t>
  </si>
  <si>
    <t>INSULATION, NOS, WEARSTRIP SET, CONSISTING OF: 2PCS. MK-B, WEARSTRIP - SET CONSISTING OF: 2 PCS. MK- B, 1 PC. MK-AT 2 PCS. MK- F,</t>
  </si>
  <si>
    <t>WHEEL, WHEELS, TRACK WHEEL, DOUBLE FLANGE, CRANE TRACK, 4500.00 LBS, DWG# 932-0585, MK-3, 23" OD, 21" ID, 6.5" FACE</t>
  </si>
  <si>
    <t>SHAFT, PINION, AISI 8620 STEEL, CARBURIZED AND HARDENED TO 56-62 RC., AGMA QUALITY</t>
  </si>
  <si>
    <t>GENERAL MACHINING, NOS, RETAINER, BEARING PLATE, STEEL, A521-3263 MK-A</t>
  </si>
  <si>
    <t>EYEWASHERS OR EYE WASH STATION</t>
  </si>
  <si>
    <t>PIPE, NOS, SPEAKMAN SE-7000 HEAT TRACED SAFETY SHOWER AND EYE WASH</t>
  </si>
  <si>
    <t>WINCH</t>
  </si>
  <si>
    <t>WINCH, WINCH, 2000#, 1.150 HP, PNEUMATIC</t>
  </si>
  <si>
    <t>CYLINDER, NOS, CYLINDER, 12-1/2" B X 51" S, ETL DELIVERY HOIST LIFT,MWS DWG C561-0334</t>
  </si>
  <si>
    <t>BUSHING, NOS, HALF,SAE #64 BRONZE, BUSHING, HALF, 80" HOLDING SHELF, SAE #64 BRONZE MWS DWG A521-2687 MK-</t>
  </si>
  <si>
    <t>PLATE, SIDE, #4 PLATER TANK, DWG J561-0365 MK-BA</t>
  </si>
  <si>
    <t>PLATE, SIDE, #4 PLATER TANK, DWG J561-0365 MK-B</t>
  </si>
  <si>
    <t>DRUM, NOS, BRAKE,23"OD,4-5/8"STRAIGHT BOR STATIC BA, DRUM, BRAKE, 23"OD, 4-5/8" STRAIGHT BORE STATIC BALANCE, ALLIANCE DWG</t>
  </si>
  <si>
    <t>PLATE, NOS, TITANIUM PLATE, FOR HEAT EXCHANGER., PLATE, TITANIUM PLATE, FOR HEAT EXCHANGER. TRANTER 762123578111, TRANT</t>
  </si>
  <si>
    <t>CYLINDER, AIR, BORE, 8" &lt;9", CYLINDER, HEAVY DUTY MILL TYPE AIR, TYPE MK, 8" BORE X 8" STROKE CUSHI</t>
  </si>
  <si>
    <t>LINER, STEEL, LINERS, OEM FOR 52" HORN CAR TRAVERSE, F.S. STEEL #9, 50-60 SHORE, 5-1</t>
  </si>
  <si>
    <t>CYLINDER, NOS, CYLINDER, PNEUMATIC, CLEVIS MOUNT LINCOLN MACHINE C-4472</t>
  </si>
  <si>
    <t>ROLL DRAWING|EXTENSIOMETER, STM ENTRY END|MWS|MIDWEST STEEL|DRAWING NUMBER|B541-0092|W</t>
  </si>
  <si>
    <t>BRAKE, BRAKE, MAGNET - COMPLETE ASSEMBLED, FOR 19" SQUARE D HOIST BRAKE</t>
  </si>
  <si>
    <t>PNEUMATIC LUBRICATOR</t>
  </si>
  <si>
    <t>LUBRICATOR, NOS, SERIES 5 POINT AIR/OIL *LUBE SYSTEM NYCO, LUBRICATOR, SERIES 5 POINT AIR/OIL *LUBE SYSTEM NYCOA-AD-100*, RITTER</t>
  </si>
  <si>
    <t>VALVE, NOS, MONO FLANGE, W/8" AIR CYLINDER OPERATION, 18.000 IN, BUTTERFLY, VALVE, MONO FLANGE BUTTERFLY, WITH 8" AIR CYLINDER OPERATION, PR</t>
  </si>
  <si>
    <t>CYLIND AIR,, TAYLOR WINFIELD #U31039 STYLE 3 NON CUSHIONED DIMENSIONS: B 4.000T 1.000</t>
  </si>
  <si>
    <t>STEEL RAIL|MWS DWG 516-0050 ASSEMBLY TO CONSIST OF: MK-D1, MK- D2 &amp; MK- D3</t>
  </si>
  <si>
    <t>REDUCER, GEAR, REDUCER, PKL UPCOILER GEAR (MAIN DRIVE) MWS DWG 511-0175</t>
  </si>
  <si>
    <t>GENERAL FABRICATION, NOS, CARRIER, BEARING, HOUSING, ALLIANCE 24" DIA., BR./TR. WHEEL, MWS 5&amp;32, DWG# 932-0882</t>
  </si>
  <si>
    <t>COIL, NOS, ARMATURE/ PLAIN, FR. #BB836.4, 600 HP, 200/ 1000 RPM., 750 V, COIL, FR. #BB836.4, 600 HP, 200/1000 RPM. WESTINGHOUSE 389C038G02</t>
  </si>
  <si>
    <t>PIPE, FABRICATED STEEL, 6.000, PIPE, 6" DIA. X 120" LG. F/F, KYNAR LINED STEEL PIPE MWS DWG 511-0219</t>
  </si>
  <si>
    <t>TABLES, NOS, PIVOT TRANSFER (PER DWG), TABLE, PIVOT TRANSFER (PER DWG) MWS DWG 511-0326 MK-AE</t>
  </si>
  <si>
    <t>CRANE OR HOIST PART OR ACCESSORY|BUMPER|4DP-7296-010-0|TROLLEY, GAS CHARGED</t>
  </si>
  <si>
    <t>SHAFT, NOS, DRIVE,11.88 L X 3-1/2 DIA., SHAFT, DRIVE,11.88 L X 3-1/2 DIA. MWS DWG 511-1874 MK-F</t>
  </si>
  <si>
    <t>SECURITY BARS</t>
  </si>
  <si>
    <t>BAR, SECURITY BARS, AIR BAG GUIDE, 3" X 10-1/2" X 2", 2-HOLES 21/32" DRILL THRU, DWG# 511-1191 MK-C</t>
  </si>
  <si>
    <t>CRANE OR HOIST PART OR ACCESSORY|INSULATION, WEARSTRIP|6-1/4 IN WD X 4 FT 8-1/2 IN LG X 0.625 IN THK|BRASS|#1 TTM PAYOFF REEL HOIST, MWS DW</t>
  </si>
  <si>
    <t>WEAR PIECE DRAWING|LINER, P.O. HOIST MWS|MWS|MIDWEST STEEL|DRAWING NUMBER|A561-0018|E</t>
  </si>
  <si>
    <t>LINER DRAWING|WEAR, 3 IN WD X 12 FT 3 IN LG X 0.375 IN THK, 1045 COLD ROLLED STEEL|MWS|MIDWEST STEEL|DRAWING NUMBER|J561-0831|B</t>
  </si>
  <si>
    <t>BRAKE, ELECTRICAL, ASSEMBLY, W/SHOES FOR DIFFERENTIAL DRIVE, FOR COMBO LINE. G.E.</t>
  </si>
  <si>
    <t>MACHINE/ASSEMBLY DRAWING</t>
  </si>
  <si>
    <t>GENERAL FABRICATION, NOS, 80" STAND 1 COBBLE GUARD PLATE, USE W/LIFTING ARMS AND HINGE BRACKET, DWG# A521-3412 MK-B, WITH DEAD EYES WELDED O</t>
  </si>
  <si>
    <t>CYLINDER, AIR, BORE, 6" &lt;7", CYLINDER, 6" BORE X 6" STROKE SIDE TRIMMER PINCH ROLL LIFT AIR MWS DWG</t>
  </si>
  <si>
    <t>CYLINDER, TW WELDER LOWER SHEAR LOCKING PLATE AIR CYLINDER 2.5" BORE X 4.5" STRO</t>
  </si>
  <si>
    <t>WEAR PLATES OR BARS OR STRIPS OR LINERS|WEARSTRIP|5 IN|4 IN|THICKNESS|.375 IN|BRZ|430B|INSULATION, ETL PAY OFF REEL</t>
  </si>
  <si>
    <t>VALVE, GATE, 14 BONNEY 1-11-RF 150# CS BB OS&amp;Y GATE VALVE FE T:</t>
  </si>
  <si>
    <t>HOUSING, NOS, CROSSHEAD BEARING,CAST STEEL, HOUSING, CROSSHEAD BEARING,CAST STEEL MWS DWG A521-0264 MK-A MESTA DWG</t>
  </si>
  <si>
    <t>PLATE, NOS, DR OB FACEPLATE,52",44" B/U CHOCKS - CAS, PLATES, DR OB FACEPLATE, 52", 44" B/U CHOCKS - CAST STEEL - LGE. PLATE</t>
  </si>
  <si>
    <t>CRANE PART DRAWING|CRANE WHEEL PART #24, TAP BOLT 5/8"NC X 1-1/2" DRILLED HEAD|34D|MORGAN|DRAWING NUMBER|932-0053|MK-24</t>
  </si>
  <si>
    <t>CAP, BEARING, CAP, BEARING MWS DWG A521-0235 MK-E</t>
  </si>
  <si>
    <t>NATIONAL, NOS, HYDRAULIC INLET ASSEMBLY, 10" BORE X 4 1, DISTRIBUTOR, HYDRAULIC INLET ASSEMBLY, 10" BORE X 4 1/2" STROKE CYL. W</t>
  </si>
  <si>
    <t>ROLL DRAWING|STM SHEAR CARRYOVER, 9 IN DIA X 75 IN FACE|MWS|MIDWEST STEEL|DRAWING NUMBER|B541-0629|A|862</t>
  </si>
  <si>
    <t>PACKING, NOS, 36"PIPE X 10"FF EXPANSION JOINT SGL UNFILLED ARCH 150# FLGS FABRIC</t>
  </si>
  <si>
    <t>GEAR, WORM, SAE 1020 STEEL, 4" DIA. X 4" L X 1.5" DI, GEAR, WORM, SAE 1020 STEEL, 4" DIA. X 4" L X 1.5" DIA. BORE MWS DWG 51, USS MIDWEST PLANT DWG# 511-1940 MK-H</t>
  </si>
  <si>
    <t>LEAF SPRINGS</t>
  </si>
  <si>
    <t>SPRING, NOS, LEAF, SPRING STEEL, 6-LEAFS @ 3/8" THICK, SPRING, LEAF, SPRING STEEL, 6-LEAFS @ 3/8" THICK 2-1/4" TOTAL, 1250# @</t>
  </si>
  <si>
    <t>IMPELLERS</t>
  </si>
  <si>
    <t>IMPELLER, NOS, HIGH EFFICIENCY, 316 SS, IMPELLER, HIGH EFFICIENCY, 316 SS CHEMINEER HE3-316</t>
  </si>
  <si>
    <t>PUMP HEAD PUMP PARTS&amp;ACCESSORIES</t>
  </si>
  <si>
    <t>HEAD, NOS, CROSS HEAD ASSEMBLY FOR UNION PUMP SERIA, HEAD, CROSS HEAD ASSEMBLY FOR UNION PUMP SERIAL 277586 &amp; 277587 UNION</t>
  </si>
  <si>
    <t>COIL, NOS, STATOR, FOR TTM 5500 HP SYN. MOTOR, 234, COIL, STATOR, FOR TTM 5500 HP SYN. MOTOR, 234 VOLTS, 13800 AMPS, 720 R</t>
  </si>
  <si>
    <t>ELECTRIC CHAIN HOIST AND TROLLEY, FOR UP TO 6" BEAM FLANGE WIDTH, WITH CANVASS CHAIN CONTAINER|LIFT CAPACITY|1 STN|LIFT HEIGHT|20 FT|VOLTAGE|460/3/60|40 FPM TROLLEY/14 FPM HOIST</t>
  </si>
  <si>
    <t>SHAFT, NOS, STUB, BACK-UP ROLL, 17.995" DIA., SHAFT, STUB, BACK-UP ROLL, 17.995" DIA. DANIELI-WEAN DWG 2-145545</t>
  </si>
  <si>
    <t>NATIONAL, NOS, BEARING, PATTERN NO. 14421-B, 12-3/4" H, STAND, BEARING, PATTERN NO. 14421-B, 12-3/4" H X 11-1/2"L X 8" W, MATE</t>
  </si>
  <si>
    <t>FIXED CAPACITORS</t>
  </si>
  <si>
    <t>FIXED CAPACITORS|NA|410.3|VOLTAGE|1600.00|990 KVAR POWER|OIL FILLED|JARYLEC C 101 D OIL|150.00|40 DEG C|4 CONNECTIONS, WATER COOLED|ALUMINUM CASE|001|619 AMPS</t>
  </si>
  <si>
    <t>BLOCKS OR PULLEY</t>
  </si>
  <si>
    <t>BLOCKS OR PULLEY|BLOCK, HOOK|J-30Q12RTC|CAPACITY|30 TON|4</t>
  </si>
  <si>
    <t>NATIONAL, NOS, 2'-16.25"OD X 25.2, OPERATOR LOCK, FOR 52", 44", STM BACK-UP, RING, OPERATOR LOCK, FOR 52", 44", STM BACK-UP CHOCKS</t>
  </si>
  <si>
    <t>SUPPORT, ARM, BEARING, MWS DWG B571-0296 MK-A</t>
  </si>
  <si>
    <t>STABILIZER, NOS, REAR ROLL ARM CASTING,OPP. HAND, MAT'L:C, STABILIZER, REAR ROLL ARM CASTING,OPP. HAND, MAT'L:CAST S.S. KOHLER D5</t>
  </si>
  <si>
    <t>GENERAL MACHINING, NOS, PLATE, INBOARD END, 80" BACK-UP CHOCK, MW SKETCH BR-58</t>
  </si>
  <si>
    <t>BONNET, VALVE, 2.5", WITH DIAPHRAGM INDICATING STOP, ACID RESISTANT</t>
  </si>
  <si>
    <t>RING, NOS, THREADED, DWG.310194-3 CODE#23 MW DWG. A521-3343 MK-D, MORGAN CO</t>
  </si>
  <si>
    <t>FIXED CAPACITORS|MULTI TAP|68.4 * 6|VOLTAGE|1600.00|165 KVAR * 6|OIL|JARYLEC C 101 D OIL|150.00|40 DEG. C MAX|8 CONNECTIONS, 2 WATER TAPS|ALUMINUM CASE</t>
  </si>
  <si>
    <t>COMPONENTS, NOS, DAMPENER, PULSATION, 3" NOM. PIPE SIZE, 1440 PSI @ 100 DEG., RTV</t>
  </si>
  <si>
    <t>LUG CRIMPING DIES</t>
  </si>
  <si>
    <t>CRIMPER, CRIMPING TOOL DIES, CRIMP, 1/4" - 1-1/2", POWER HOSE CRIMPER, HYDRAULIC, STEEL</t>
  </si>
  <si>
    <t>COUPLING, NOS, COUPLINGS, OEM FAST'S SPECIAL #4, BETWEEN MOTOR &amp; GEAR BOX, MOTOR HALF</t>
  </si>
  <si>
    <t>WHEEL, TRACK, CRADLE CAR,SAE 1045 STEEL CAST, WHEEL, CRADLE CAR,SAE 1045 STEEL CAST MWS DWG 511-1865 MK-F</t>
  </si>
  <si>
    <t>WHEEL, TRACK, FLANGED, FOR PKL CRADLE CAR, MAT'L: SAE, WHEEL, FLANGED, FOR PKL CRADLE CAR, MAT'L: SAE 1045 STEEL CAST MWS DWG</t>
  </si>
  <si>
    <t>BUSHING, NOS, SCRAP SHEAR MAIN SHAFT, 9" OD. X 8" OD., BUSHING, SCRAP SHEAR MAIN SHAFT, 9" OD. X 8" OD. X 10-3/4" LONG, WITH</t>
  </si>
  <si>
    <t>ARM, NOS, PIVOT, FOR 72" GAL. BELT WRAPPER., ARM, PIVOT, FOR 72" GAL. BELT WRAPPER. MWS DWG B571-0759 MK-B</t>
  </si>
  <si>
    <t>MOTORS, DC,1 HP TO&lt;10 HP, 3 HP, 240 V, 1150 RPM, 50 AMP, 1810ATZ, DC, STAB SHUNT, AV V, A AMP, HECO, HECO EQUIPMENT MANAGEMENT SYSTEM, UNKNO</t>
  </si>
  <si>
    <t>HYDRAULIC CYLINDER PISTON</t>
  </si>
  <si>
    <t>CYLINDER, NOS, CYLINDER, 5"BORE X 111" STROKE BRONZE COATED STEEL PISTON WITH (4) CAS</t>
  </si>
  <si>
    <t>ADAPTER, NOS, PLUG, ADAPTER, PLUG, AJAX COUPLING 04-7-51-1060-002, MWS DWG A561-0264 MK-2</t>
  </si>
  <si>
    <t>CYLINDER, NOS, CYLINDER, HYDRAULIC, 6" BORE X 25" STROKE. LINCOLN T-1506 MWS DWG B541</t>
  </si>
  <si>
    <t>CYLINDER, NOS, CYLINDER, AIR, 4" BORE X 61" STROKE, FOOT MOUNTED, FOR STM COIL PRINTE</t>
  </si>
  <si>
    <t>CYLINDER, NOS, CYLINDER, HYDRAULIC, 5" BORE X 78" STROKE, FOOT MOUNT MWS DWG B561-003</t>
  </si>
  <si>
    <t>CYLINDER, NOS, CYLINDER, HYDRAULIC, 5" B X 76" S, MODEL C-5033, FOOT MOUNTED, 1500 PS</t>
  </si>
  <si>
    <t>COUPLING HARDWARE/KITS</t>
  </si>
  <si>
    <t>COVER, NOS, FOR FLEXIBLE COUPLONG, COVER, FOR FLEXIBLE COUPLONG FALK 1190T10B* FALK 1190T10 (COVER)</t>
  </si>
  <si>
    <t>GENERAL FABRICATION, NOS, KEY, HOUSING NUT, 13" LONG X 5" WIDE X 2" THICK, 2-3/8" HOLE IN CENTER</t>
  </si>
  <si>
    <t>PLATE, NOS, WEAR,BRONZE, PLATE, WEAR,BRONZE MWS DWG A541-0069 MK-D AETNA DWG E-20101 MK-D</t>
  </si>
  <si>
    <t>MACHINERY KNIVES OR ASSEMBLY|FLAT|2.25 IN|54 IN|.375 IN|ETL AND TFS DELIVERY</t>
  </si>
  <si>
    <t>PLATE, NOS, END,MW DWG.A521-3361 MK-A DWG.310194-3 C, PLATE, END, MW DWG. A521-3361 MK-A, DWG. 310194-3 CODE #13, MORGAN CON</t>
  </si>
  <si>
    <t>MOTORS, DC,10 HP TO&lt;50 HP, 15 HP, 240 V, 650 RPM, 50 AMP, 404E, DC, SHUNT, AV V, A AMP, HECO, HECO EQUIPMENT MANAGEMENT SYSTEM, 5CD404E27, O</t>
  </si>
  <si>
    <t>ROLL DRAWING|FURNACE, STEEL, CA FURNACE SEAL RO|MWS|MIDWEST STEEL|GENERAL ELECTRIC|DRAWING NUMBER|531-0644-66, 40D400951</t>
  </si>
  <si>
    <t>PLATE, NOS, WEAR,NAVAL BRASS, PLATE, WEAR,NAVAL BRASS MWS DWG 511-1884 MK-D WEAN UNITED DWG 1024-771</t>
  </si>
  <si>
    <t>LINER DRAWING|BRASS/BRZ, CLAMP|MWS|MIDWEST STEEL|DRAWING NUMBER|C561-0107|B</t>
  </si>
  <si>
    <t>WEAR PIECE DRAWING|WEAR PLATE, NAVAL BRASS|34D|MIDWEST PLANT|DRAWING NUMBER|511-1884|MK-DA</t>
  </si>
  <si>
    <t>SHAFT, NOS, SPROCKET DRIVE, 67-5/8" LG., 1-1/2" X 3/, SHAFT, SPROCKET DRIVE, 67-5/8" LG., 1-1/2" X 3/4" KEYWAY FOR THE COUPL</t>
  </si>
  <si>
    <t>CYLINDER, NOS, CYLINDER, AIR, 6" BORE X 4" STROKE, LONG SHAFT- C581-0292 MK-F MWS DWG</t>
  </si>
  <si>
    <t>BASE, BEARING, BASE, BEARING STAND BASE CONSISTING OF THE FOLLOWING PARTS: MK- A45, A</t>
  </si>
  <si>
    <t>FIXED CAPACITORS|NA|771.3|VOLTAGE|1100.00|880 KVAR POWER|OIL|JARYLEC C 101 D OIL|150.00|40 DEG C|4 CONNECTIONS, WATER COOLED|ALUMINUM CASE|001|800 AMPS</t>
  </si>
  <si>
    <t>NATIONAL, NOS, ANIT-CRIMPING TABLE, 5'1-1/4"W X 6"H X 3, ASSEMBLYS, MECHANICAL ANIT-CRIMPING TABLE, 5'1-1/4"W X 6"H X 3'3-3/8"L</t>
  </si>
  <si>
    <t>GEAR BOXES, GEAR, BASE, FOR PKL #2 PROCESSOR CONVEYOR GEARBOX &amp; MOTOR, 48" WIDE X 72" LO</t>
  </si>
  <si>
    <t>COIL, NOS, MAIN FIELD, FOR 80" 5STD. 2400 KW GEN.,, COIL,MAIN FIELD,FOR 80" 5STD. 2400KW GENERATOR,FR.612.5, WESTINGHOUSE</t>
  </si>
  <si>
    <t>CRANE OR HOIST PART OR ACCESSORY|PAD, HOIST|1 IN THK|KASTALON INC|PO1541-0149-S|KASTALON PO1541-0149-S*, MW B541-0149 MK-B</t>
  </si>
  <si>
    <t>CRANE OR HOIST PART OR ACCESSORY|SHAFT, DRIVER AXLE, WHEEL|27 IN|MORGAN CRANE #7, 14 &amp; 2</t>
  </si>
  <si>
    <t>HOUSING, BEARING, HOUSING BEARING. ETL MARKER BACK UP. MWS DWG C561-0824 MK-A</t>
  </si>
  <si>
    <t>WHEEL, TRACK, ASSY., EOT CRANE, BR &amp; TR IDLER, WHEEL, ASSY., EOT CRANE, BR &amp; TR IDLER ALLIANCE DWG 932-0718, 0753 932</t>
  </si>
  <si>
    <t>GEAR UNITS|30.16:1|REDUCER, SPEED, 72GALV. #2 &amp; 3 BRIDLE DEFLECTOR ROLL</t>
  </si>
  <si>
    <t>BUSHING, BUSHING, BRONZE, 13" +.004" -000" ID, 14" +.001" -000" OD, 14.5" OD FLANGE, 6" WIDE, TOP HALF, DWG# 511-1471 MK-C</t>
  </si>
  <si>
    <t>RETAINING RINGS</t>
  </si>
  <si>
    <t>RING, RETAINING RINGS, STEEL, DWG# 511-1949 MK-B, 2-PIECE, 2-PIECE, 14-1/2" ID, 17-3/4" OD, 3/8" THK</t>
  </si>
  <si>
    <t>JAW PLATES</t>
  </si>
  <si>
    <t>PLATE, JAW PLATES, END PLATE, .625 IN-T, 5-11/16"DIA, 4-HOLES 13/16", DWG# 511-1413 MK-F</t>
  </si>
  <si>
    <t>GENERAL FABRICATION, NOS, MANDREL HOLDDOWN KEEPER PLATE, 2-3/4"X 5"X 30", MK-D, 3-HOLES 1-1/16" AND CYBR 1-9/16"X 1 DEEP, DWG# 511-196</t>
  </si>
  <si>
    <t>CYLINDER, NOS, CYLINDER, HYDRAULIC, 8" BORE X 69" STROKE LINCOLN MACHINE C-8876. CLNR</t>
  </si>
  <si>
    <t>WHEEL, TRACK, ASSY., EOT CRANE, READING BRIDGE IDLER,, 27", 10" BRG BOX, ALLIANCE DWG# 932-06389</t>
  </si>
  <si>
    <t>GUIDE, NOS, GUIDE, STRIPPER, FITS BETWEEN BOTTOM BENDING ROLLS AT UPCOILER ON PKL</t>
  </si>
  <si>
    <t>SPIDER, NOS, TENSION REEL, 12.5" ID BRONZE, SPIDER, TENSION REEL, 12.5" ID MWS DWG B561-0057 MK-A</t>
  </si>
  <si>
    <t>CLEVIS FASTENER</t>
  </si>
  <si>
    <t>CLEVIS, CLEVIS, CYLINDER, STEEL, 2 IN-W, 5 IN-L, 1-1/4" 12-THDS/IN, DRILL &amp; REAM 1-HOLE FOR 1" DIA. PIN, DWG# 511-1428 MK-K</t>
  </si>
  <si>
    <t>RESISTOR NETWORKS</t>
  </si>
  <si>
    <t>RESISTOR, BANK, BRAKING, 6SE370, 460V,170KW,2.35 OHM, SIEMENS P/N 6SE70327ES872DC0</t>
  </si>
  <si>
    <t>CRANE PART DRAWING|CRANE WHEEL PART #18, TAP BOLT 5/8" NC X 1-3/4" DRILLED HEAD|34|MORGAN|DRAWING NUMBER|932-0052|MK-18</t>
  </si>
  <si>
    <t>GENERAL FABRICATION, NOS, MK-T, DWG# A521-2798, YOKE, STEEL, BACK-UP LIFT</t>
  </si>
  <si>
    <t>BASE, MECHANICAL APPLICATIONS, SHEAVE, CA LOOP TOWER, DWG# 531-0207 MK-B</t>
  </si>
  <si>
    <t>HOUSING, REDUCER, 2'-2" X 19-1/2" OVA, MWS DWG J561-0032 MK-A</t>
  </si>
  <si>
    <t>DRUM, NOS, BRAKE,18" OD,TAPER BORE 3 1/4" LARGE END, DRUM, BRAKE, 18" OD,TAPER BORE 3-1/4" LARGE END, 610 BRIDGE MOTOR STAT</t>
  </si>
  <si>
    <t>DRUM, NOS, BRAKE,23"OD,TAPER BORE,5"LARGE END, #618, DRUM, BRAKE, 23"OD, TAPER BORE, 5" LARGE END, #618 MOTOR STATIC BALANC</t>
  </si>
  <si>
    <t>HEAT SHIELD INSULATION</t>
  </si>
  <si>
    <t>SHIELD, HEAT SHIELDS, HEAT, 23.6250 IN-W, 57.0000 IN-L, 4.0000 IN-T, STAINLESS STEEL ALLOY 309 OR BETTER</t>
  </si>
  <si>
    <t>CYLINDER, HYDRAULIC CYLINDER, 6 IN-B, 30 IN-S, DWG# MWD 511-0773 MK-D, HEAVY DUTY MILL TYPE, CUSIONED BOTH ENDS, PICKLE BANDING STATION SIDE GUIDE, CYL TO INCLUDE CLEVIS DWG# 511-0773 MK-E</t>
  </si>
  <si>
    <t>COIL, NOS, ARMATURE/ TAPPED, FR. #BB836.4, 600 HP, 200/ 1000 RPM., 750 V, COIL, FR. #BB836.4, 600 HP, 200/1000 RPM. WESTINGHOUSE 389C038G03</t>
  </si>
  <si>
    <t>CYLINDER, NOS, CYLINDER, HYDRAULIC, MINERAL OIL FLUID, CUSHIONED BOTH ENDS, TRUNNION</t>
  </si>
  <si>
    <t>BEARING DRAWING|END ROTOR|34D|USS MIDWEST STEEL|DAVY|DRAWING NUMBER|286363|MK-2</t>
  </si>
  <si>
    <t>MOTORS, AC &gt; 200 HP, 200 HP, 460 V, 1190 RPM, 228 AMP, 449TS, AC, TEFC, INDUCTION, POLY PH, MULTI SPEED, SQUIRREL CAGE</t>
  </si>
  <si>
    <t>GENERAL FABRICATION, NOS, NUT SPLIT FLANGED ACME STANDARD-3THREADS PER IN, RIGHT HAND THR., SIDE GUIDE ADJUSTING, DWG# 5112291, ASTM B22 ALL</t>
  </si>
  <si>
    <t>FLANGE NUT</t>
  </si>
  <si>
    <t>NUTS, FLANGE, ADJUSTING NUT, BRONZE, DWG# 511-2291 MK-D, ACME STD THREADS 3 THREADS/INCH, ASTM B22 ALLOY C</t>
  </si>
  <si>
    <t>GEAR, NOS, HERRINGBONE, 135 TEETH, FOR AJAX PUMP, GEAR, HERRINGBONE, 135 TEETH, FOR AJAX PUMP GARDNER - DENVER SC-1156A</t>
  </si>
  <si>
    <t>FLEX CONNECTORS</t>
  </si>
  <si>
    <t>NATIONAL, NOS, FLEXIBLE, CONNECTOR, FLEXIBLE REPUBLIC ANODE FABRICATORS 95003-AD</t>
  </si>
  <si>
    <t>HOUSING, STEEL, TEMPER MILL SPINDLE SUPPORT ARM, 511-1117 G.A.DWG# 511-1150 MK-A</t>
  </si>
  <si>
    <t>TRUNNIONS|CYLINDER, HOOK BEAM|932-0548|FOR 75 TON BLOCK, MWS DWG</t>
  </si>
  <si>
    <t>CYLINDER, NOS, CYLINDER, HYDRAULIC, 6" BORE X 4.5" STROKE TRUNION MOUNT, STANDARD V T</t>
  </si>
  <si>
    <t>BELT, NOS, BELT, FLOOR, 32" WIDE X 20 FT LONG WITH 4" WIDE X 31-3/4" LONG CLEATS</t>
  </si>
  <si>
    <t>CARTRIDGE, BEARING, BEARING BOX, 18" TROLLEY WHEEL</t>
  </si>
  <si>
    <t>ROLL, PINCH, ROLL, PKL TURNDOWN PINCH, 20", MATERIAL PARALOY II OIL QUENCH TO 65-75</t>
  </si>
  <si>
    <t>TRACK, TRACK MATERIAL, TRACK, RETURN, #1 CONVEYOR IDLER END, LOWER RETURN TRACK. WEAN DWG 913</t>
  </si>
  <si>
    <t>PLATE, NOS, SEAL END, FOR 80" WORK ROLL CHOCKS, BOTTOM WORK AND TOP DRIVE.</t>
  </si>
  <si>
    <t>CYLINDER, AIR, BORE, PNEUMATIC, 6" X 22", 3"DIA ROD, CUSHIONED BOTH ENDS, DWG# J-3506 REV-D</t>
  </si>
  <si>
    <t>CYLINDER, NOS, CYLINDER, AIR, 10" BORE X 10" STROKE, TRUNNION MOUNT TOMKINS-JOHNSON A</t>
  </si>
  <si>
    <t>LINER, NOS, LINERS, OEM SPLIT, TOP DRIVE SIDE LOWER PIECE, MWS DWG A521-2714 MK-T</t>
  </si>
  <si>
    <t>BUSHING, NOS, SCREWDOWN WORM SHAFT,C95400 BRONZE, BUSHING, SCREWDOWN WORM SHAFT,C95400 BRONZE MWS DWG A521-0107 MK-C MES</t>
  </si>
  <si>
    <t>BUSHING, NOS, BRONZE, 11.004" O.D., 9.760" DIA. BORE,, BUSHING, BRONZE, 11.004" O.D., 9.760" DIA. BORE, 9" LONG, WITH 2-1/4"</t>
  </si>
  <si>
    <t>PLATE, NOS, LINER,STEEL, PLATE, LINER, STEEL, MWS DWG 511-1884 MK-A, WEAN UNITED, DWG 1024-771</t>
  </si>
  <si>
    <t>PLATE, NOS, LINER,STEEL,CRADLE CAR, PLATE, LINER, STEEL, CRADLE CAR, MWS DWG 511-1884 MK-B, WEAN UNITED DW</t>
  </si>
  <si>
    <t>ROLL, CRADLE, ASSEMBLY, MECHANICAL 80" ENTRY CRADLE ROLLS BETWEEN FLANGES &amp; SHAFT. M</t>
  </si>
  <si>
    <t>ROLL DRAWING|ENTRY CRADLE, 52 IN 5STD|MWS|MIDWEST STEEL|DRAWING NUMBER|A521-0038|C</t>
  </si>
  <si>
    <t>ROPE, WIRE ROPE, 7/8" X 120' HD8KPPI W/OPEN SWAGE SOCKETS BOTH ENDS PINS PARRELL TAP MEASURED (50P28G21D2F1440) TAP MEASURED</t>
  </si>
  <si>
    <t>BUSHING, NOS, OIL RET., 2.0" W X 2.37" OD X 2.0" ID, B, BUSHING, OIL RET., 2.0" W X 2.37" OD X 2.0" ID, BRONZE MWS DWG 511-104</t>
  </si>
  <si>
    <t>PUMP, METERING/INJECTION, PERASTALIC, PROMINENT DULCOFLEX, 22 RPM</t>
  </si>
  <si>
    <t>NATIONAL, NOS, COIL CAR ASS'Y,15'1-1/2"LONG X 4"WIDE X, RAIL, COIL CAR ASS'Y,15'1-1/2"LONG X 4"WIDE X "VEE"TOP 4-1/4"50 DEG AN</t>
  </si>
  <si>
    <t>GEAR UNITS|3.337:1|REDUCER, GEAR, 1030FC2-A</t>
  </si>
  <si>
    <t>INSULATED OR COVERED CABLE</t>
  </si>
  <si>
    <t>WIRE, NOS, SILICONE, 2/0, FIBERGLASS, 1, 0.670 IN, 259/.0227, WIRE, 1 CONDUCTOR, 600 VOLT, TYPE SRML, AWG SIZE 2/0, 259/.0227 STRAND</t>
  </si>
  <si>
    <t>MOUNTING PLATES MOUNTING HARDWARE</t>
  </si>
  <si>
    <t>GENERAL FABRICATION, NOS, BASE, FOR PKL STEERING SECTION MWS DWG 511-2904 MK-A</t>
  </si>
  <si>
    <t>GENERAL FABRICATION, NOS, BRACE, HOLD-DOWN FOR STEERING UNIT MWS DWG 511-2903 MK-F</t>
  </si>
  <si>
    <t>ARM, NOS, PUSHER, MODIFICATION FOR 98" O.D. COILS, ARM, PUSHER, MODIFICATION FOR 98"O.D. COILS MWS DWG A521-2576 MK-A</t>
  </si>
  <si>
    <t>NUTS, NOS, CLAMPING CYLINDER (T-NUT), NUT, CLAMPING CYLINDER, MWS DWG 511-0939 MK-J</t>
  </si>
  <si>
    <t>WHEEL, TRACK, 11-1/2" FLANGE DIA., 10" TRACKING DIA.,, WHEELS, OEM 11-1/2" FLANGE DIA., 10" TRACKING DIA., 7.449" I.D. &amp; O.D.</t>
  </si>
  <si>
    <t>CYLINDER, NOS, CYLINDER, AIR, 10" BORE X 44" STROKE, TRUNION MOUNT, 2" MALE ROD WITH</t>
  </si>
  <si>
    <t>HOIST|ELECTRIC CHAIN HOIST, PENDANT|LIFT CAPACITY|LIFT HEIGHT|440.00|0.000|0.00</t>
  </si>
  <si>
    <t>TRACK, TRACK MATERIAL, SWITCH, TRACK, LEFT HAND COMPLETE ASSEMBLY, FITS BA6</t>
  </si>
  <si>
    <t>CYLINDER DRAWING|FLG TRAVERSE, TRUNNION MOUNT, CUSHIONED BOTH END|MWS|MIDWEST STEEL|DRAWING NUMBER|A521-0096|A</t>
  </si>
  <si>
    <t>BRAKE WHEEL</t>
  </si>
  <si>
    <t>WHEEL, BRAKE, GW 23" OD X 11.25" FACE STRAIGHT BORE, ROUGH STOCK BORE</t>
  </si>
  <si>
    <t>CYLINDER, NOS, 6"B, 4-1/4"S, MWS DWG# 531-0430 MK-B, AETNA DWG# E-14874 MK-B</t>
  </si>
  <si>
    <t>CYLINDER, NOS, CYLINDER, AIR, 6" BORE X 4.5" STROKE, ROD END FLANGE MOUNTED, SERIAL #</t>
  </si>
  <si>
    <t>COIL, NOS, PLAIN &amp; TAPPED ARM SET IN 3 BOXES, FOR 1, COIL, PLAIN &amp; TAPPED ARM SET IN 3 BOXES, FOR 1500 HP D.C. MOTOR. FOR #</t>
  </si>
  <si>
    <t>CYLINDER, NOS, CYLINDER, HEAVY DUTY HYD., SER. EHMP-1, 1-3/8" BORE X 7-1/4" STROKE, F</t>
  </si>
  <si>
    <t>LINER DRAWING|BRASS/BRZ, ROLL CHANGE SLED|MWS|MIDWEST STEEL|MESTA ELECTRONICS|DRAWING NUMBER|A521-0138|D|MESTA DWG 154206</t>
  </si>
  <si>
    <t>GEAR UNITS|284:1|REDUCER, GEAR BOX, S/N A-13168, STYLE HERRINGBONE PAL</t>
  </si>
  <si>
    <t>IMPELLER WHEEL INDUSTRIAL WHEELS</t>
  </si>
  <si>
    <t>WHEEL, IMPELLER WHEEL, 2.4375 INID, 35.0000 INOD, CARBON STEEL, 12.0000 IN-W, ASSY W/ CARBON STEEL SHAFT (2.4375"DIA) - SOLID CONSTRUCTION</t>
  </si>
  <si>
    <t>CRANE OR HOIST PART OR ACCESSORY|SHAFT, LINE|FOR ALL CENTER DRIVE MORGAN CRANES 4 IN X 108-1/2 IN WITH SOLID CO</t>
  </si>
  <si>
    <t>PLASTIC PIPE</t>
  </si>
  <si>
    <t>PIPE, PVC, 80, 4.0000 INOD, 4" X 20'FIBERCAST PIPE,PICKLE LINE ACID PIPE</t>
  </si>
  <si>
    <t>VALVE, BALL, DURCO-ATOMAC BALL VALVE 6" STD PORT 150# FLANGE PFA LINED</t>
  </si>
  <si>
    <t>CARBON STEEL WELD&amp;BRAZED STRUCT ASSY</t>
  </si>
  <si>
    <t>PLATE, NOS, LARGE STEEL FLOOR, 9' 6"L X 1"W X 17-3/4, PLATE, LARGE STEEL FLOOR, 9' 6"L X 1" W X 17-3/4" H, MWS DWG B541-0197</t>
  </si>
  <si>
    <t>CLEVIS, NOS, CYLINDER, CLEVIS, CYLINDER, MWS DWG 511-1014 MK-E</t>
  </si>
  <si>
    <t>CYLINDER, NOS, CYLINDER, AIR, 4" BORE X 11" STROKE, CLEVIS MOUNT MWS DWG C581-0354 MK</t>
  </si>
  <si>
    <t>WEATHER STRIPPING INSULATION</t>
  </si>
  <si>
    <t>INSULATION, NOS, BRONZE C-95400 W/ METALINE PLUGS,30"LONG, WEARSTRIP, BRONZE C-95400 W/ METALINE PLUGS,30"LONG,3"WIDE,1/2"THK. 4</t>
  </si>
  <si>
    <t>GEAR UNITS|199:1|REDUCER, SPEED, SIZE LT-5200, HORSBURGH &amp; SCOTT K-8892 B</t>
  </si>
  <si>
    <t>GEAR UNITS|OUTPUT SPEED|191.3:1|PLANETARY REDUCER, GEAR, 145TC INPUT FLG, SPECIAL 10</t>
  </si>
  <si>
    <t>PLATE, NOS, FLOOR, PLATE, FLOOR, MWS DWG B541-0197 MK-B</t>
  </si>
  <si>
    <t>CONVEYORS, NOS, DELIVERY, COMPLETE W/SADDLES &amp; CONNECTIN, CONVEYOR, DELIVERY, COMPLETE W/SADDLES &amp; CONNECTING LINKS, FOR CLEANIN</t>
  </si>
  <si>
    <t>COOLER, AIR, COOLER, MOTOR COOLER,72-3/4" X 24" X 7", 54 TUBES @ 5/8" DIA., 2-1/2"</t>
  </si>
  <si>
    <t>CYLINDER, NOS, CYLINDER, AIR, 4" BORE X 28.5" STROKE, TRUNNION MOUNT, CUSHIONED BOTH</t>
  </si>
  <si>
    <t>LINER, NOS, LINERS, OEM SPLIT TOP OPERATOR SIDE LOWER PIECE, MWS DWG A521-2714 MK.</t>
  </si>
  <si>
    <t>COIL, SERIES, SERIES, 23", B106-200460A-4</t>
  </si>
  <si>
    <t>PUMP, METERING/INJECTION, AIR AMPLIFIER, 200 PSI, KISER, .5 IN, .5 IN, 15 GAL.TANK,2:1 PRESSURE RATIO,150 PSI DISCHARGE</t>
  </si>
  <si>
    <t>HOLDER, BEARING HOLDERS OR RETAIN, WHEEL, YOKE, SUPPORT STAND, 7 INOD, STEEL, 4.1875 IN-T, 5" X 4-13/16" X 17-3/4", DWG# A561-0244 MK-B</t>
  </si>
  <si>
    <t>ARM, NOS, LOWER SUPPORT, 25-1/2" LONG &amp; 7-1/2" WID, ARM, LOWER SUPPORT, 25-1/2" LONG &amp; 7-1/2" WIDE, ETL PLATER BACK- UP BE</t>
  </si>
  <si>
    <t>PNEUMATIC CYLINDER, 10 IN-B, 3 IN-S, 18-8 SERIES STAINLESS STEEL PISTON ROD IN</t>
  </si>
  <si>
    <t>GEAR, WORM, CONE WORM, 80" SCREWDOWN, SINGLE R.H. TH, GEAR, WORM, CONE WORM, 80" SCREWDOWN, SINGLE R.H. THRD. MWS DWG A521-2</t>
  </si>
  <si>
    <t>GEAR, NOS, DOUBLE HELICAL HIGH SPEED, RATIO 3.0:1,, GEAR, DOUBLE HELICAL HIGH SPEED, RATIO 3.0:1, COMBO DRAG BRIDLE GEAR B</t>
  </si>
  <si>
    <t>GEAR, NOS, HELICAL,14.5 OD,7"FACE 42T,SAE 4150 STEE, GEAR, HELICAL, 14.5 OD, 7"FACE 42T, SAE 4150 STEEL OR EQUAL, MWS DWG 5</t>
  </si>
  <si>
    <t>GEAR, NOS, HELICAL,4 D.P. 44T INVOLUTE TOOTH,15 DEG, GEAR, HELICAL, 4 D.P. 44T INVOLUTE TOOTH, 15 DEGREES RIGHT HAND HELIX</t>
  </si>
  <si>
    <t>COUPLING, GEAR, 6 IN, 1.5" X .5" IN, EXPOSED BOLT, 6 FAST IN, COUPLING, FEMALE FLEX HALF ONLY, SIZE 6 FAST, EXPOSED BOLT, 6" FINISHE</t>
  </si>
  <si>
    <t>WATER FILTERS</t>
  </si>
  <si>
    <t>FILTER, WATER, ASSEMBLY, A&amp;B DUPLEX W/MANUEL ACTUATOR, STAINLESS STEEL CANISTERS</t>
  </si>
  <si>
    <t>GEAR UNITS|MK-2|B571-0995|RIGHT HAND INPUT, #25 ROLL, REDUCER, SPEED, DRIVE GEAR REDUCER, NUTTALL|RATIO 40.6:1</t>
  </si>
  <si>
    <t>FILTER, IN LINE, BASKET, 3 IN-D, PTFE, .25" HOLES, ETHYLENE P/N ETTLS-TB-300-2</t>
  </si>
  <si>
    <t>HOUSING, BEARING, 18.3125 IN, 5.4375 IN, FOUR BOLT, 6.6875 IN, HOUSING, PILLOW BLOCK, CASTING ONLY,5.4375 IN BORE, 18.3125 IN BOLT CE</t>
  </si>
  <si>
    <t>CRANE OR HOIST PART OR ACCESSORY|BUMPER, SHOCK ABSORBER PAD|2 IN DIA X 3 IN LG|POLYURETHANE|KASTALON INC|CE-20-K2|KASTALON CE-20-K2</t>
  </si>
  <si>
    <t>FAN, NOS, AXIAL,61" DIA.,15 HP,460/60/3, TE 1725 R, FAN, AXIAL,61" DIA.,15 HP,460/60/3, TE 1725 RPM,BHP 12.15 MOTOR, SIX-B</t>
  </si>
  <si>
    <t>HEAT EXCHANGERS|SHELL AND TUBE B SERIES, SHELL CONNECTION 2" NPT ON 14.62 CENTERS|OUTPUT FLOW RATE|8|GPM|TRANSFER TYPE CONDUCTION|HEIGHT|8.8 IN|WIDTH|7.5 IN|LENGTH|23.9 IN|WEIGHT|72 LB</t>
  </si>
  <si>
    <t>BREAKER, AIR CIRCUIT BREAKERS, GENERAL ELECTRIC, 800 AMP, DRAWOUT CIRCUIT BREAKER, 600 V, 3, 800A, DRAWOUT, FINGERS, FLAG, AIR CIRCUIT BREAK</t>
  </si>
  <si>
    <t>CYLINDER, NOS, CYLINDER, AIR, 4" BORE X 2.75" STROKE, TRUNION MOUNT MWS DWG G561-0075</t>
  </si>
  <si>
    <t>VALVE, CONTROL, 3/4", STEEL, SAE 4 BOLT CODE 61, DIRECTIONAL, CERAMIC PILOT, 110.00 V, 60 HZ, 3150.00 PSI, 5000.00 PSI, MANIFOLD MOUNT</t>
  </si>
  <si>
    <t>COUPLING, SHAFT, RIGID, FLANGED SLEEVE, DBL DRILLED FLANGE, SIZE 4.50 EB, 4.9940" BORE, 1.25</t>
  </si>
  <si>
    <t>GEAR BOXES, GEAR, BOX, GEAR, MODEL 2PH-1000-S COMPLETE ASSEMBLY, INPUT RPM 1848, H.P. 12</t>
  </si>
  <si>
    <t>GEAR UNITS|6.47:1|REDUCER, GEAR BOX, HORSBURGH &amp; SCOTT LS2800-1 MWS DWG J5</t>
  </si>
  <si>
    <t>NATIONAL, NOS, IMPELLER SHAFT ASS'Y,COMPLETE CONSISTING, ASSEMBLY, IMPELLER SHAFT ASS'Y,COMPLETE CONSISTING OF: SHAFT 77216-420</t>
  </si>
  <si>
    <t>SHAFT, NOS, ASSEMBLY, SHAFT AND RUBBER IMPELLER, TYPE "J", SIZE 30, SER. #5650-J,</t>
  </si>
  <si>
    <t>CYLINDER, AIR, BORE, &gt;10", CYLINDER, MILL TYPE AIR, 200 PSI, 2-1/2" DIA ROD, 10" BORE, 17" STROKE</t>
  </si>
  <si>
    <t>SHEARING &amp; SLITTING, MACHINERY KNIVES OR ASSEM, KNIFE, SHEAR, MWS, DWG# H561-0178 MK-B</t>
  </si>
  <si>
    <t>FEED OR DRIVE ROLLER</t>
  </si>
  <si>
    <t>FEED OR DRIVE ROLLER|BURRMASHER|111.5 IN|EL|A541-0803 MK-A|9 IN|MW, 76 IN FACE</t>
  </si>
  <si>
    <t>PNEUMATIC TOOL REPAIR PART</t>
  </si>
  <si>
    <t>PLATE, NOS, WHEEL RETAINER, 6" DIA. X 1/2" THK, 3 BO, PLATE, WHEEL RETAINER, 6" DIA. X 1/2" THK, 3 BOLT HOLES 3/4" DIA. MW B</t>
  </si>
  <si>
    <t>GUIDE, NOS, GUIDE, BOTTOM ROLLER, "ENTRY END", BOTTOM TENSION DEVICE</t>
  </si>
  <si>
    <t>CRANE OR HOIST PART OR ACCESSORY|WHEEL, TRACK ASSEMBY, READING TROLLEY IDLER|18 IN DIA, 10 IN BEARING BOX|EOT CRANE, READING</t>
  </si>
  <si>
    <t>PLATE, SIDE, TFS PLATER TANK, J561-0365 MK A</t>
  </si>
  <si>
    <t>FLAT WASHER</t>
  </si>
  <si>
    <t>WASHER, FLAT, THRUST WASHER, UMHW POLYETHYLENE, 5.005"+.002-.000"ID,10" OD,.747"+.000"-.002"THK GRD, DWG# 511-2482 MK-D</t>
  </si>
  <si>
    <t>GUIDE BEDS|5-HOLES .9375", DWG# 511-1994 MK-D|3.5" X 27" X .75"|STEEL</t>
  </si>
  <si>
    <t>GUIDE BEDS|0|15.5" LG PCE, 3-HOLES .9375" DRILL THRU|0</t>
  </si>
  <si>
    <t>GUIDE BEDS|0|11.4375" LG PCE, 2-HOLES .9375" DRILL THRU|0</t>
  </si>
  <si>
    <t>EXCHANGER, HEAT, EXCHANGER, HEAT, 374.45 SQ FT, "A" DIMENSTION ALFA LAVAL M10-BFG (434M</t>
  </si>
  <si>
    <t>MOTORS, DC,10 HP TO&lt;50 HP, 40 HP, 240 V, 850 RPM, 150 AMP, 504AY, DC, SHUNT, AV V, C AMP, HECO, HECO EQUIPMENT MANAGEMENT, 5CD504E96E, OTHER</t>
  </si>
  <si>
    <t>PLATE, SIDE, TFS PLATER TANK</t>
  </si>
  <si>
    <t>RUBBER COVERED, GUIDE, STRAIGHT, A521-0790, MK-A, ENTRY CARRY OVER ROLL 52"</t>
  </si>
  <si>
    <t>LINER DRAWING|GIB, STEEL, 2-3/4 IN WD X 12 IN LG X 1/2 IN THK, 3 HOLES, 13/16 IN DRILL|MWS|MIDWEST STEEL|DRAWING NUMBER|511-1426|D</t>
  </si>
  <si>
    <t>GEAR, WORM, CONE TYPE, FOR 80" 5STD SCREW DOWN, STD', WORM, CONE TYPE, FOR 80" 5STD SCREW DOWN, STD'S 2,3,4 &amp; 5 WITH R.H. TH</t>
  </si>
  <si>
    <t>NATIONAL, NOS, TOP STRAIGHTENER ROLL, 10" X 80" ROLL BO, ROLLS, TOP STRAIGHTENER ROLL, 10" X 80" ROLL BODY, FORGED STEEL, HEAT</t>
  </si>
  <si>
    <t>SHAFT, NOS, ASSEMBLY, SHAFT AND IMPELLER,TYPE "J", SIZE 36-1/2", SER. #356-M, DWG</t>
  </si>
  <si>
    <t>CRANE PART DRAWING|MORGAN CRANE HOIST DRUM BEARING PEDASTOOL ASSEMBLY|34D|MORGAN ENGINEERING|DRAWING NUMBER|MIDWEST 932-0049 MORGAN 954321|INCLUDES PART 1,2,3,4,5,6,7,</t>
  </si>
  <si>
    <t>ROPE, WIRE ROPE, 3/4" X 340' HD8KPPI</t>
  </si>
  <si>
    <t>SEPARATOR, NOS, WELDED STEEL,FOR 80" ENTRY PINCH ROLLS., SEPARATOR, WELDED STEEL,FOR 80" ENTRY PINCH ROLLS. UNITED ENG. DWG 305</t>
  </si>
  <si>
    <t>CYLINDER, NOS, CYLINDER, PINCH ROLL LIFT CYLINDER NON-CUSHIONED, 1500 PSI POLY PAK PI</t>
  </si>
  <si>
    <t>CYLINDER, HYDRAULIC, 80" COBBLE GUARD LIFT, GEN ARRG'T DWG A521-3401LI, LINCOLN MACHINE #C-13825 WITH POLYMYTE PACKING</t>
  </si>
  <si>
    <t>GUIDE DRAWING|NOSE, LIP, BELTWRAPPER|MWS|MIDWEST STEEL|DRAWING NUMBER|J561-0544|CA|TFS</t>
  </si>
  <si>
    <t>SHEAVE, SHEAVES/PULLEYS, CABLE, 1, 31.2187 IN-D, 34 INOD, 3.9371 INID, CAST STEEL, 1" X 1/2", DWG# C561-1492 MK-A</t>
  </si>
  <si>
    <t>LINER DRAWING|STEEL, HOUSING, FOR 80 IN BACKUP SLED, 8 IN WD X 8 FT 7-3/4 IN X 1/8 IN THK|MWS|MIDWEST STEEL|DRAWING NUMBER|A521-2930|B</t>
  </si>
  <si>
    <t>CYLINDER, NOS, CYLINDER, HYDRAULIC, 8" BORE X 19" STROKE, FEMALE CLEVIS MOUNTED, ANCH</t>
  </si>
  <si>
    <t>BUSHING, NOS, 11.004" O.D., 9.760" DIA. BORE 9" LONG,, BUSHING, 11.004" O.D., 9.760" DIA. BORE 9" LONG, BRONZE, WITH OUT SLOT</t>
  </si>
  <si>
    <t>WEAR PLATES OR BARS OR STRIPS OR LINERS|WEARSTRIP|THICKNESS|.75 IN|BRZ|INSULATION, ETL P.O./TENSION REEL, 6 IN X 36 IN, MWS DWG C561-0326</t>
  </si>
  <si>
    <t>SHAFT, NOS, DRIVE,SERIES 225,113"FLANGE FACE TO FACE, SHAFT, DRIVE,3CL SPM BOTTOM; SERIES 225,113"FLANGE FACE TO FACE,STYLE#</t>
  </si>
  <si>
    <t>BEAM, NOS, PROCESSOR, CONVEYOR TRACK, BEAM, PROCESSOR, CONVEYOR TRACK MWS DWG 511-1840 MK-A</t>
  </si>
  <si>
    <t>BEAM, NOS, PROCESSOR, CONVEYOR TRACK, BEAM, PROCESSOR, CONVEYOR TRACK MWS DWG 511-1840 MK-AA</t>
  </si>
  <si>
    <t>SHIM SPACER</t>
  </si>
  <si>
    <t>SPACER, NOS, WELDER CLAMP, RIGHT HAND, SHUTTLE BAR, SPACER, WELDER CLAMP, RIGHT HAND, SHUTTLE BAR MWS DWG 511-2237 MK-AC</t>
  </si>
  <si>
    <t>WEAR PIECE DRAWING|LENGTH|101.25 IN|WIDTH|3.25 IN|THICKNESS|2 IN|R "C" 26/30|DRAWING NUMBER|H561-0341|MK-AC</t>
  </si>
  <si>
    <t>GEAR UNITS|B|A521-0292|18:1|REDUCER, GEAR, 10.000 IN CD</t>
  </si>
  <si>
    <t>CYLINDER, NOS, CYLINDER, HYDRAULIC, 4" BORE X 5" STROKE HEAD MOUNTED TOMKINS-JOHNSON, MWD 511-2782 MK-B + MK-C, CYLINDER TO INCLUDE MK-C PISTON ROD END</t>
  </si>
  <si>
    <t>WHEEL, TRACK, TRACK, 17"OD, 15"TD, 5" FACE, FOR MWS CR, WHEEL, TRACK, 17"OD, 15"TD, 5" FACE, FOR MWS CRANES 1,12,22 MWS DWG 93</t>
  </si>
  <si>
    <t>INSULATION, NOS, 72" LONG, 4" WIDE, 1/2" THICK, 3/8" RAD., WEARSTRIP, 72" LONG, 4" WIDE,1/2" THICK, 3/8" RAD. EDGES, 1/4" X 1/8"</t>
  </si>
  <si>
    <t>ROLL DRAWING|CARRYOVER, 48 IN FACE, STEEL|MWS|MIDWEST STEEL|DRAWING NUMBER|C561-0562|E</t>
  </si>
  <si>
    <t>CYLINDER, HYD., 3.25" X 7", PKL WELDER SHUTTLE BAR CYLINDER, MWD 511-0504 MK-A, ASSEMBLY TO INCLUDE MWD 511-0504-MK-A1, MK-A2, MK-A4 &amp; MK-A5</t>
  </si>
  <si>
    <t>COVER, NOS, FOR FLEXIBLE COUPLING, COVER, FOR FLEXIBLE COUPLING FALK 1160T10 (COVER)</t>
  </si>
  <si>
    <t>CRANE OR HOIST PART OR ACCESSORY|SHAFT, ASSEMBLY|MI-JACK|68000101|MI-JACK 68000101</t>
  </si>
  <si>
    <t>BRAKE, ELECTRICAL, SHUNT WOUND, 1000 FTLB, TORQUE COIL #FID179GRS, 5.6 AMPS, 125/2</t>
  </si>
  <si>
    <t>CYLINDER, NOS, CYLINDER, AIR, ETL TENSION REEL FLIPPER TABLE. 3" BORE X 12" STROKE, A</t>
  </si>
  <si>
    <t>PRESSED FELTS FILTER MEDIA</t>
  </si>
  <si>
    <t>FELTS, NOS, 144.00 IN, SAE F13, BACKUP, 1.000 IN, 2.50 IN, FELT, 1.000" THICK X 2.50" WIDE X 144.00" LGTH, SAE F13, BACKUP</t>
  </si>
  <si>
    <t>BUSHING, NOS, BRONZE (SPLIT), BUSHING, BRONZE MWS DWG 511-2212 MK-F</t>
  </si>
  <si>
    <t>CRANE PART DRAWING|CRANE WHEEL PART #5, BEARING HOUSING|34D|MORGAN|DRAWING NUMBER|932-0053|MK-5</t>
  </si>
  <si>
    <t>FELTS, NOS, 52.00 IN, SAE F3, 1.000 IN, 4.00 IN, FELT, 1.000" THICK X 4.00" WIDE X 52.00" LGTH, SAE F3, WHITE STRIPE</t>
  </si>
  <si>
    <t>CYLINDER, NOS, CYLINDER, HYDRAULIC, FOR SLIDING FLOOR PLATE, 5" BORE X 108" STROKE. M</t>
  </si>
  <si>
    <t>BASE, MOTOR MOUNTS OR BASES, 4 BOLT, MK/D, MK/B, MK/G, MK/J, MK/FA, MK/FB,, DRIVE SIDE OF LINE, A-36 STEEL, COUNTERCURRENT, ASSEMBLY</t>
  </si>
  <si>
    <t>CYLINDER, PNEUMATIC CYLINDER, 6 IN-B, 36 IN-S, AIR CYL., HEAVY DUTY MILL TYPE, CLEVIS MOUNT, MALE ROD END, CUSHIONED BOTH ENDS</t>
  </si>
  <si>
    <t>CYLINDER, AIR, BORE, 3" &lt;4", CYLINDER, HYDRAULIC, 10" BORE X 3" STROKE, TFS P/O AND TENSION REEL</t>
  </si>
  <si>
    <t>LUBRICATED PLUG VALVE</t>
  </si>
  <si>
    <t>VALVE, NOS, PFA LINED PLUG,FLANGED ENDS, GEAR OPERAT, 6.0" IN, PLUG, VALVE, PFA LINED PLUG,FLANGED ENDS, GEAR OPERATED XOMOX 061EG(5.563)</t>
  </si>
  <si>
    <t>CONE, CONES, COIL BOX CONE, DWG# A521-0572 MK-A</t>
  </si>
  <si>
    <t>ARM, NOS, UPPER SUPPORT, 23-1/2" LONG &amp; 7-1/2" WID, ARM, UPPER SUPPORT, 23-1/2" LONG &amp; 7-1/2" WIDE, ETL PLATER ROLL BEARIN</t>
  </si>
  <si>
    <t>SHAFT, DRIVE, PICK-UP DRIVE SHAFT, MARKER UNIT, 77" LONG, 4140 HIGH TEMP. TGP</t>
  </si>
  <si>
    <t>REDUCER, REDUCER, 15.9 HP @ 1750.0 RPM/227.5 OUTPUT RPM, FALK, 7.59:1 RATIO,WITH MOTOR BASE</t>
  </si>
  <si>
    <t>LINER, NOS, LINER, AMPCO 18 WITH METALINE GREASE PLUGS MWS DWG H561-0019 C</t>
  </si>
  <si>
    <t>CYLINDER, NOS, CYLINDER, CLEVIS MOUNT. ANKER HOLTH K-2 MWS J561-0121 MK-J</t>
  </si>
  <si>
    <t>SHAFT, NOS, 5.5" DIA. X 11.5" LONG, SHAFT,TFS LOOPING TOWER SHEAVE, 5.5" DIA. X 11.5" LONG MWS DWG J561-01</t>
  </si>
  <si>
    <t>GENERAL FABRICATION, NOS, WEDGE, MWS DWG# B571-0621, AETNA DWG# E-48365</t>
  </si>
  <si>
    <t>CRANE OR HOIST PART OR ACCESSORY|BUMPER, COMPETE WITH MOUNTING PLATE|7 IN DIA X 10-1/2 IN LG|KASTALON INC|CE-20-K7</t>
  </si>
  <si>
    <t>LINK, CONNECTING, LINK, MANDREL, STRIP UNCOILER, SAE 1040 STEEL, MWS DWG 511-1913 MK-B,</t>
  </si>
  <si>
    <t>DRUM, NOS, BRAKE, MAIN,CRANE #30,13" OD, 5 3/4" FAC, DRUM, BRAKE, MAIN, CRANE #30,13" OD, 5 3/4" FACE, 5 1/4" BORE, MWS DWG</t>
  </si>
  <si>
    <t>GENERATORS, NOS, 3KW, 250V, 12AMP, 1150RPM, SHUNT WOUND M, GENERATOR, 3KW, 250V, 12AMP, 1150RPM, SHUNT WOUND MOD. # 5CD284G87 TFS</t>
  </si>
  <si>
    <t>STARTERS &amp; CONTROLLERS, MOTOR STARTER CONTROLS, M&amp;I RUBBER DOOR, M&amp;I RUBBER DOOR, WALL MOUNT CONTROL PANEL</t>
  </si>
  <si>
    <t>GENERAL FABRICATION, NOS, MW A541-0081 MK-V, CYLINDER, HYD.,3"BORE,36"STROKE,FOOT MOUNTED, PEELE</t>
  </si>
  <si>
    <t>PIPE CONNECTION BOXES PIPE FITTING|EXPANSION JOINT|150 PSI|FLANGE CONNECTION|DIAMETER|8 IN|100% VIRGIN PTFE</t>
  </si>
  <si>
    <t>BALL CHECK VALVE</t>
  </si>
  <si>
    <t>VALVE, BALL CHECK, 4", PLASTIC-LINED CAST IRON, FLANGE, CHECK/VERTICAL, 150 PSI</t>
  </si>
  <si>
    <t>SHAFT, NOS, DRIVE,SERIES 225,80"LENGTH FLANGE FACE T, SHAFT, DRIVE 3CL SPM TOP; SERIES 225,80"LENGTH FLANGE FACE TO FACE,STY</t>
  </si>
  <si>
    <t>ARM, NOS, MK- A, EQUALIZER, APPROX. DIM: 40-1/4" X 12"</t>
  </si>
  <si>
    <t>CYLINDER, NOS, CYLINDER, HYDRAULIC, 4" BORE X 15-1/2" STROKE, FEMALE CLEVIS MOUNTED M</t>
  </si>
  <si>
    <t>PUMP, HYDRAULIC, VICKERS, VANE, COMBO DELIVERY, WITH FOOT BRACKET, 72 GPM</t>
  </si>
  <si>
    <t>CYLINDER, NOS, CYLINDER, HOLD DOWN MILL MWS DWG B571-0188 MK-H</t>
  </si>
  <si>
    <t>BASE, MECHANICAL APPLICATIONS, SHEAVE, CA LOOP TOWER, 18.5"W X 16.0625"H X 19.5"L, 1040 STEEL</t>
  </si>
  <si>
    <t>STRAINER, LIQUID STRAINERS, INLET STAINER, 3", 300PSI MAX, CAST HOUSING, W/ 941064 FILTER ELEMENT</t>
  </si>
  <si>
    <t>LINER, NOS, LINER, BOTTOM HOUSING, BACK-UPS, MWS DWG A521-2713 MK-A</t>
  </si>
  <si>
    <t>NATIONAL, NOS, HEAD SPROCKET, ENTRY CONVEYOR, ASSEMBLY, HEAD SPROCKET, ENTRY CONVEYOR MW B541-0269 (HEAD)</t>
  </si>
  <si>
    <t>SPROCKET, NOS, DRIVE ASSEMBLY FOR 52" CONVEYOR., SPROCKET, DRIVE ASSEMBLY FOR 52" CONVEYOR. MWS DWG A521-0015</t>
  </si>
  <si>
    <t>WEAR PLATES OR BARS OR STRIPS OR LINERS|AERO MACHINE LLC, DWG# H561-0341 MK-AB|LENGTH|90 IN|WIDTH|3.25 IN|THICKNESS|2 IN</t>
  </si>
  <si>
    <t>WHEEL, TRACK, V-WHEEL, 14" O.D., 12-3/8" DIA., 6.875", WHEELS, OEM V-WHEEL, 14" O.D., 12-3/8" DIA., 6.875" BORE, 4" THICK, 6.</t>
  </si>
  <si>
    <t>CYLINDER, NOS, HEAVY DUTY MILL TYPE, HYDRAULIC, TRUNNION MOUNTING, 7" BORE</t>
  </si>
  <si>
    <t>ROLLING DOOR</t>
  </si>
  <si>
    <t>ROLLING DOOR|MANUAL OPERATED, CHAIN LIFT, 620 SERIES|WIDTH|HEIGHT|16 GA STEEL SLATS|EXTERIOR FACE MOUNT, WEATHERSTRIP</t>
  </si>
  <si>
    <t>SHAFT, NOS, SPLINE, 4140 STEEL, SHAFT, SPLINE, 4140 STEEL MWS DWG G561-0046 MK-B</t>
  </si>
  <si>
    <t>CRANE PART DRAWING|CRANE WHEEL PART #7, END PIECE|34D|MORGAN|DRAWING NUMBER|932-0070|MK-7</t>
  </si>
  <si>
    <t>PLATE, NOS, MK-C, FOR NOSE CONE, PLATE, END, FOR 20" NOSE CONE, 18-1/2" DIA., 9-3/4" B.C. DIA., 5-7/8"</t>
  </si>
  <si>
    <t>PEDESTAL, NOS, BEARING PEDESTAL/HOUSING</t>
  </si>
  <si>
    <t>GUIDE, MILL ENTRY, GUIDE, ENTRY BOTTOM, BOARD FOR 80" 5 STD ENTRY HOLDDOWN BOX GEN. ARRGT</t>
  </si>
  <si>
    <t>CRANE OR HOIST PART OR ACCESSORY|DRUM, CRANE BRAKE|23 IN OD X 4-5/8 IN BORE|FOR 616 MILL MOTOR, STATIC BALANCE</t>
  </si>
  <si>
    <t>CYLINDER, NOS, CYLINDER, HYDRAULIC, 5" BORE X 90.25" STROKE, ROD END FOOT MOUNT AND B</t>
  </si>
  <si>
    <t>LINER DRAWING|BRASS/BRZ, L-SHAPED CROSS SECTION|MWS|MIDWEST STEEL|DRAWING NUMBER|B561-0168|G</t>
  </si>
  <si>
    <t>BLOCK, NOS, STOP, CRIMPING TABLE, #2 TTM, BLOCK, STOP, CRIMPING TABLE, #2 TTM MWS DWG G561-0349 MK-G</t>
  </si>
  <si>
    <t>RETAINER, NOS, STEEL,20-1/4"X4-1/2"X1-1/2" THK. - 2 RAD, RETAINER, STEEL,20-1/4"X4-1/2"X1-1/2" THK. - 2 RADII TO BE MACHINED PE, USS MIDWEST PLANT DWG# A521-2660 MK-C</t>
  </si>
  <si>
    <t>CYLINDER, HYD,BORE,5"&lt;6", CYLINDER, HEAVY DUTY MILL TYPE HYD. MOD 5 CD, 5" B X 60" S,CUSHIONED B</t>
  </si>
  <si>
    <t>CYLINDER, HYD,BORE,8"&lt;9", CYLINDER, HEAVY DUTY MILL TYPE HYDRAULIC CYLINDER, 8" BORE X 10" STROK</t>
  </si>
  <si>
    <t>COUPLING, GEAR, COUPLING, GEAR,RIGID AJAX COUPLING 200 RSB RIGID</t>
  </si>
  <si>
    <t>CYLINDER, NOS, CYLINDER, MWS DWG A521-0182 MK-AB LINCOLN C-204</t>
  </si>
  <si>
    <t>BEARING, NOS, 3.5000 IN, SINGLE, DOUBLE, W/(2) CONE NA759SW,(1)CUP752D, 6.3750 IN IN, 4.1250 IN, BEARING, TAPER ROLLER, COMBINED RADIAL AND</t>
  </si>
  <si>
    <t>HOUSING, NOS, LOWER BEARING,1020 STEEL, HOUSING, LOWER BEARING,1020 STEEL, MWS DWG 511-0436 TAYLOR-WINFIELD D-</t>
  </si>
  <si>
    <t>DSI 137 150# CARBON STEEL SWING CHECK VALVE W/EXTERNAL ARM / LEVER WEIGHT RF, BC, WCB BODY, API TRIM 8 SPIRAL WOUND SS GASKET API 594</t>
  </si>
  <si>
    <t>VALVE, NOS, 4" BALL, 4.000 IN, BALL, VALVE, 4" BALL ATOMAC AKH3 (4")</t>
  </si>
  <si>
    <t>WHEEL, TRACK, CA SLOW COOL BLOWER,, WHEEL, CA SLOW COOL BLOWER, MWS DWG 531-0658. CA #40 SLOW COOL FAN IMP</t>
  </si>
  <si>
    <t>METAL PRODUCING, PARTS, SCRAPBALLER OUTBOARD BEARING ASSY, COMBO, DWG# A541-720 DWG# A541-0729</t>
  </si>
  <si>
    <t>VALVE, NOS, DIAPHRAGM, STRAIGHT PATTERN CARBON STEEL, VALVE,SINCLAIR COLLINS C-204-9002, 3" HIGH PRESURE VAVLE, 2-WAY NORMAL</t>
  </si>
  <si>
    <t>ON-ROAD MOBILE EQUIP SPARE PARTS</t>
  </si>
  <si>
    <t>BAG, NOS, AIR, NON-METALIC, FOR AIR- STROKE ACTUAT, BAG, AIR, NON-METALIC, FOR AIR- STROKE ACTUATORS WITH ALUM TOWERS, STY</t>
  </si>
  <si>
    <t>BEARING, PILLOW, BLOCK, ID 5.3125 / S-3 4.5625 ; BASE-CL 5.2500 ; 4B - 3/4 DIA;,752244,5-1/4 IN,3/4 IN,5.3125 IN,S-3 4.5625</t>
  </si>
  <si>
    <t>BODY, VALVE, 2' 1-1/4" FACE TO FACE, B&amp;D MFG DWG# 278</t>
  </si>
  <si>
    <t>LINER, BRASS/BRONZE, LINER, SADDLE, MATERIAL BRASS SAE 64 23.75"L X 2"W X 3/4" H, 4 9/16" C</t>
  </si>
  <si>
    <t>ROD, CONNECTING, ROD, CONNECTING RODS FOR 19" SQUARE D BRAKE APPLICATION, SQUARE D W-19</t>
  </si>
  <si>
    <t>PIN, NOS, STEEL, 5-1/2" LONG X 4" DIA., SOUTH SIDE, PIN, STEEL, 5-1/2" LONG X 4" DIA., SOUTH SIDE MILL, OPPOSITE HAND OF M</t>
  </si>
  <si>
    <t>CARTRIDGE, BEARING, DWG# 932-0585 MK-7, FOR #16,25,28 CRANES</t>
  </si>
  <si>
    <t>MARKER PLATES</t>
  </si>
  <si>
    <t>MARKER PLATES|STEEL|WIDTH|LENGTH|THICKNESS|LIFTING SHAFT PLATE, 2-HOLES 9/16" DRILL THRU</t>
  </si>
  <si>
    <t>LAMP COVERS</t>
  </si>
  <si>
    <t>LAMP COVERS|NA|ASSY, SHIELDED|LENGTH|ALUMINUM|0.00</t>
  </si>
  <si>
    <t>GEAR, BEVEL, MITER GEAR, 5 IN-D, 25, 1.75 INID, 3/8"X 3/16", WITH 3/8" SET SCREW ON KEYWAY, DWG# 511-0858, MK-L, 1.750" +.000 -.001/BORE</t>
  </si>
  <si>
    <t>GEAR, BEVEL, MITER GEAR, 5 IN-D, 25, 1.31 INID, 5/16"X 5/32", WITH 5/16" SET SCREW ON KEYWAY, DWG# 511-0858, MK-M, 1.310" +.000 -.001/BORE</t>
  </si>
  <si>
    <t>RUBBER COVERED, GUIDE, STRAIGHT, DWG# 60B 2255, MK-2, SPINNER ROLL, 17.87" OD, 15.87" CORE, 90.25" LG</t>
  </si>
  <si>
    <t>CYLINDER, PNEUMATIC CYLINDER, 6 IN-B, 6 IN-S, 2.5 IN, AIR 72M 1,2 AND 3 SHEAR PINCH ROLLS</t>
  </si>
  <si>
    <t>POWER|2|HP|145TC|RPM|1725|VOLTAGE|230/460V|3 PHASES|TEFC ENCLOSURE|INDUCTION MOTOR, 5.4/2.7A, CAT. NO. N0024C, S/N HV2108559008, TECO-WESTINGHOUSE P/N AEEANECF</t>
  </si>
  <si>
    <t>ROPE, WIRE ROPE, 3/4" X 562' HD8KPPI W/OPEN SPELTER SOCKET 1 END OFF LAST OTHER END PLAIN TAP MEASURED</t>
  </si>
  <si>
    <t>PINION, NOS, DOUBLE HELICAL (INPUT), RATIO 3.0:1, COM, PINION, DOUBLE HELICAL (INPUT), RATIO 3.0:1, COMBO DRAG BRIDLE GEAR BO</t>
  </si>
  <si>
    <t>CYLINDER, HYD,BORE, &lt;1", CYL,HYD, 4"BORE X 4"STROKE,MW.A541-0081 MK-M, FEMALE CLEVIS MOUNTED LI</t>
  </si>
  <si>
    <t>COIL, BRAKE, *1D178G1A, GE 13" SHUNT, 62VDC @ 6.3A 1HR, 42VDC @ 4.3A CONT DUTY</t>
  </si>
  <si>
    <t>BONNET, VALVE, 4", WITH DIAPHRAGM INDICATING STOP, ACID RESISTANT</t>
  </si>
  <si>
    <t>CLEANING SCRAPERS</t>
  </si>
  <si>
    <t>SCRAPER, NOS, SPRING BRASS, #26 GAUGE, 8-3/4" LONG, 6", SCRAPER, SPRING BRASS, #26 GAUGE, 8-3/4" LONG, 6" WIDE, THREE 7/8" DRI</t>
  </si>
  <si>
    <t>TRANSFORMERS, SUPPLY TRANSFORMERS, VOLTAGE STABILIZER, 1 PH, 45, 60 HZ, CVS CVT, 5 KVA, 1 NEMA, AIR, WALL / SURFACE, 1:1 - 4:1, 45 AMP, 120-</t>
  </si>
  <si>
    <t>BOLTS, NOS, BOLT, EYE, MONEL, 1" ID, 9" LONG, ETL PLATER ROLL BEARING STAND. MWS D</t>
  </si>
  <si>
    <t>PLATE, NOS, OUTBOARD FACE, MAT'L:STEEL, 28"OD X 22.7, PLATE, COUPLING OUTBOARD FACE, MAT'L:STEEL, 28"OD X 22.75"ID X 2.88"TH</t>
  </si>
  <si>
    <t>CYLINDER, 8"&lt;9", AIR,QUICK OPEN,8" BORE,7" STROKE, ANKER-HOLTH MODEL MC, DWG# 511-1441 MK-LA, TO INCLUDE CLEVIS, DWG# 511-1428 MK-K</t>
  </si>
  <si>
    <t>NATIONAL, NOS, DELIVERY TOP SNUBBER ROLL, SETS ON TOP O, ASSEMBLY, MECHANICAL DELIVERY TOP SNUBBER ROLL, SETS ON TOP OF TENSION</t>
  </si>
  <si>
    <t>PLATE, SIDE, GUIDE TOP, PER DWG# 511-1429 MK-D, REF. SKETCH CRSF-92</t>
  </si>
  <si>
    <t>WHEEL, TRACK, BELTWRAPPER, #2 TTM, ALSO FITS #1 TTM BE, WHEEL, BELTWRAPPER, #2 TTM, ALSO FITS #1 TTM BELTWRAPPER MWS DWG G561-</t>
  </si>
  <si>
    <t>GENERAL FABRICATION, NOS, LID, LUBE TANK LID, MAT. 1018/1020 MWS DWG 511-3025 MK-I</t>
  </si>
  <si>
    <t>TANK, NOS, TANK, LUBE TANK, PKL SIDE TRIMMER, MAT. 1018/1020. MWS DWG 511-3025 MK</t>
  </si>
  <si>
    <t>WEAR PLATES OR BARS OR STRIPS OR LINERS|PLATE|70 IN|4 IN|THICKNESS|.375 IN|BRONZE</t>
  </si>
  <si>
    <t>CYLINDER, NOS, CYLINDER, HYD. 7" BORE X 12" STROKE, CUSHIONED BOTH ENDS, 1500 PSI, FO</t>
  </si>
  <si>
    <t>BUSHING, NOS, 5"DIA.(FLANGE)O.D.,4.002"I.D., 2" LONG., BUSHING, 5"DIA.(FLANGE)O.D.,4.002"I.D., 2" LONG. "SPLIT" MWS DWG 511-2</t>
  </si>
  <si>
    <t>FILTER, NOS, CLOTH, SINGLE BACKING 48 X 31 THREAD COU, FILTER, CLOTH, SINGLE BACKING 48 X 31 THREAD COUNT, OXFORD WEAVE, MONO</t>
  </si>
  <si>
    <t>CYLINDER, NOS, CYLINDER, HYDRAULIC, 3-1/2" B X 6" ST. 80" COIL CAR LOCKING PINS, GEN</t>
  </si>
  <si>
    <t>COUPLING, FLEXIBLE, KOP-FLEX 25 MAX-C K2, 610 MTR, GW489435-G, 1BOP LANCE HST (NEW STYLE)</t>
  </si>
  <si>
    <t>BUSHING, NOS, FLANGED, 18" ID., 4.75" TALL, BUSHING, FLANGED, 18" ID., 4.75" TALL MWS DWG A561-0195 MK-E</t>
  </si>
  <si>
    <t>PEDESTALS</t>
  </si>
  <si>
    <t>PEDESTAL, NOS, 3-1/2" X 2-3/16" X 7-3/4" FOR 52" 5 STAN, PEDESTAL, 3-1/2" X 2-3/16" X 7-3/4" FOR 52" 5 STAND BELTWRAPPER, MWS D</t>
  </si>
  <si>
    <t>CYLINDER, HYDRAULIC CYLINDER, 4.0000 IN-B, 4.0000 IN-S, FLANGE, HEAD END MWS DWG</t>
  </si>
  <si>
    <t>CYLINDER, HYD,BORE,4"&lt;5", CYLINDER, HYDRAULIC,WELDER LOWER SHEAR 4" B X 4-1/2" S,HEAVY DUTY MILL</t>
  </si>
  <si>
    <t>PLUG PIPE FITTING</t>
  </si>
  <si>
    <t>PLUG, PLUG, SS309, ROLL PLUG ASSEMBLY, 30" HEAT ZONE FURNACE</t>
  </si>
  <si>
    <t>ROPE, WIRE ROPE, 1" X 480' HD8KPPI</t>
  </si>
  <si>
    <t>GENERAL FABRICATION, NOS, ASSEMBLYS, MECHANICAL ELEVATOR/POSITIONER (DRIVE SIDE) MWS DWG B571-32</t>
  </si>
  <si>
    <t>BAR, CARBON HOT ROLLED, 1.000 IN, CRANE, SHEARED TO SHORTEST DIMENSION, 104 LBS, BAR, SPLICE, 104 LB. RAIL, 1.000" DIAMETER HOLE, CRANE, SHE</t>
  </si>
  <si>
    <t>RING DRAWING|SLEEVE|MWS|MIDWEST STEEL|MORGAN CONSTRUCTION COMPANY|DRAWING NUMBER|G561-0135-A</t>
  </si>
  <si>
    <t>TUBULAR HEATER</t>
  </si>
  <si>
    <t>HEATER, TUBULAR HEATER, STEAM COIL, 2 IN-D, 82.5 IN-L, THREADED NPT</t>
  </si>
  <si>
    <t>REDUCER, SPEED, 24.42:1, SIZE 320, MARK II HELICAL, SN T-3100, #2 WET LOOPING PIT WING GUIDE SCREW DRIVE SOUTH END</t>
  </si>
  <si>
    <t>INSTRUMENT/CALIBRATION PARTS/ACCESSORIES</t>
  </si>
  <si>
    <t>INSTRUMENT/CALIBRATION PARTS/ACCESSORIES|X-RAY, FRAME, 80 IN STAND|A521-3756 MK-A</t>
  </si>
  <si>
    <t>SHAFT, DRIVE SHAFT, DRIVE, MIDWEST, 5 IN-D, 78 IN-L, UPENDER DRIVE, 6-1/2' L</t>
  </si>
  <si>
    <t>DRUM, NOS, BRAKE, FOR TENSION REEL @ SHEET EMPER MI, DRUM, BRAKE, FOR TENSION REEL @ SHEET EMPER MILL, ID# 5421- CL07-0000-</t>
  </si>
  <si>
    <t>MOTORS, NOS, MW.A541-0548 MK-V,( HYD. MOTOR ) CHAR-LYNN# 103-1018-008, SERIES-S, 1"</t>
  </si>
  <si>
    <t>CRANE PART DRAWING|SPRING TYPE TROLLEY BUMPER|34D|USS MIDWEST PLANT|MORGAN ENGINEERING|DRAWING NUMBER|MIDWEST 932-0230 MORGAN ENGINEERING 959711|PART 1,2,3,4,5,6,7,8</t>
  </si>
  <si>
    <t>BEARING, NOS, FOR 27" DIA. TRACKWHEELS #9, 10, 15 &amp; 26, BEARING CARTRIDGE, FOR 27" DIA. TRACKWHEELS, DWG 932-0386 MK-8, #9, 10</t>
  </si>
  <si>
    <t>GEAR, NOS, HUB, GEAR, HUB AJAX COUPLING 04-7-53-1267-001 AJAX COUPLING DWG 4925-1150-5</t>
  </si>
  <si>
    <t>GEAR UNITS|5.2:1|REDUCER, GEARBOX</t>
  </si>
  <si>
    <t>CYLINDER, NOS, CYLINDER, AIR, 6" BORE X 7" STROKE, CLEVIS MOUNT MWS DWG H561-0210 MK-</t>
  </si>
  <si>
    <t>SCREW JACKS</t>
  </si>
  <si>
    <t>SCREW JACKS|WORM GEAR, KEYED LIFT SCREW WITH BOOT|15 STN|UPRIGHT 51 IN RISE</t>
  </si>
  <si>
    <t>CABLE AND WIRE, CABLE, MULTICONDUCTOR, 2 GA, STRANDED, 4, 600 V, WEATHER/OIL RESISTANT, FLEXIBLE, -104 TO 194 DEGF</t>
  </si>
  <si>
    <t>FLANGE, NOS, FLANGE, SLEEVE MORGAN CONSTRUCTION 135317A</t>
  </si>
  <si>
    <t>GEAR UNITS|19,049 INCH LBS. , 41.30 HP|18.430:1</t>
  </si>
  <si>
    <t>BUMPER, NOS, "BLACK" POLY MOUNTED ON 3/4"X 14" X 14", BUMPER, "BLACK" POLY MOUNTED ON 3/4"X 14" X 14" STEEL PLATE. (11" X 11</t>
  </si>
  <si>
    <t>HYDRAULIC CYLINDER BARRELS</t>
  </si>
  <si>
    <t>BARREL, CYLINDER, LINCOLN #B-51190</t>
  </si>
  <si>
    <t>CYLINDER, HYD,BORE,7"&lt;8", CYLINDER, HYD.,7"B X 7"S, DWG. C-8917 S/N 45292 LINCOLN C-4314* MWS DW</t>
  </si>
  <si>
    <t>RIM, GEAR, RIMS, WORM GEAR, 47.120" P.D., 2.9606" C.P., 50 TEETH, 5 DEG. -7'8" HE</t>
  </si>
  <si>
    <t>PUMP, NOS, CENTRIFUGAL LESS MOTOR AND BASE, PUMP, CENTRIFUGAL LESS MOTOR AND BASE GORMAN-RUPP T3A60-B (W/O MOTOR &amp;</t>
  </si>
  <si>
    <t>KEEPER, NOS, 1020 STEEL, STEERING ASSEMBLY, KEEPER, 1020 STEEL, STEERING ASSEMBLY MWS DWG 511-2488 MK-C</t>
  </si>
  <si>
    <t>VALVE, NOS, 3" IN, DIAPHRAGM, VALVE, DUCTILE IRON, WITH GREASE FITTING FOR STEM LUBE AND BODY &amp; BONN</t>
  </si>
  <si>
    <t>PUMP, NOS, 30 GPM,MAX PRESS:1000LBS,VANE PUMP, PUMP, 30 GPM,MAX PRESS:1000LBS,VANE PUMP RACINE HYDRAULICS PVR-PSSO-30</t>
  </si>
  <si>
    <t>NATIONAL, NOS, PINION GEAR, INCLUDES SKF BRGS- AF, BRG., ASSEMBLYS, MECHANICAL PINION GEAR, INCLUDES SKF BRGS- AF, BRG. SEAL-AM</t>
  </si>
  <si>
    <t>GEAR UNITS|MK-D|DWG# B571-3433|W/STANDARD PLATE PAD &amp; FLEX BOOT 39.56 TRAVEL|8:1</t>
  </si>
  <si>
    <t>LINER DRAWING|BRASS/BRZ, SIDE TRIMMER|MWS|MIDWEST STEEL|DRAWING NUMBER|A511-2340|F</t>
  </si>
  <si>
    <t>CABLE, LIFTING, 10XK26WS 10-STRAND HD10KPPI, 2160 GRADE, 1 IN-D, 6300 IN-L, GALVANIZED, 525'/LENGTH</t>
  </si>
  <si>
    <t>PUMP, NOS, PUMP, VICKERS PVB45A-RSF-10-CA-11, WEDGE DRIVE UNCOILERS,EAST ASKANIA</t>
  </si>
  <si>
    <t>STABILIZER, NOS, VAPOR DOME SUCTION, 110 GAL., 275 MAX PSI</t>
  </si>
  <si>
    <t>CYLINDER, HYDRAULIC CYLINDER, 8 IN-B, 8 IN-S, FOR CLNR LINE COIL SCALE</t>
  </si>
  <si>
    <t>CYLINDER, NOS, CYLINDER, AIR, 8"B X3"S, ANKER HOLTH 'L',ETL BRIDLE SNUBBER CYL TRUNIO</t>
  </si>
  <si>
    <t>BASE, MOTOR MOUNTS OR BASES, HOFFMAN PEDISTAL, A-245, 24" X 24" X .250"THK, STEEL, PAINTED GRAY, ADJUSTABLE LEVELING SCREWS IN EACH CORNER</t>
  </si>
  <si>
    <t>CRANE OR HOIST PART OR ACCESSORY|BUMPER, BRIDGE BASE ONLY|CRANE 9 &amp; 10, JARRETT TYPE 56 IN LG</t>
  </si>
  <si>
    <t>CAP, BEARING, CAP, PKL UNFOLDING ROLL BEARING, MWS DWG 511-2473 MK-C</t>
  </si>
  <si>
    <t>CRANE OR HOIST PART OR ACCESSORY|BUMPER, BRIDGE|MORGAN ENGINEERING|MWS DWG 932-0431, MORGAN DWG 977281</t>
  </si>
  <si>
    <t>DEADEYES, NOS, FOR PKL #1 &amp; #2 COIL CAR TRAVERSE CYL.,P, DEADEYE, FOR PKL #1 &amp; #2 COIL CAR TRAVERSE CYL., PLATE STEEL:15-1/2" W</t>
  </si>
  <si>
    <t>FAN, NOS, JET COOLER FAN ASS'Y (CLOCKWISE ROTATION, FAN, JET COOLER FAN ASS'Y (CLOCKWISE ROTATION) GARDEN CITY DWG B571-09</t>
  </si>
  <si>
    <t>COUPLING, GEAR, EXPOSED IN, FLEX IN, 9CM, ROUGH BORE, FEMALE HALF, 9.00 IN, COUPLING, SHAFT, FLEX HALF, FLANGE SLEEVE, GEAR TYPE, ROUGH BORE</t>
  </si>
  <si>
    <t>LEVER DRAWING</t>
  </si>
  <si>
    <t>ARM, PIVOT, LEVER COMPLETE, 4' 1-1/2" L X 21-1/2" WIDE X 1" THICK</t>
  </si>
  <si>
    <t>COUPLING, DRIVE, FLEX/RIGID SHAFT TO SHAFT, WITH RESILIENT BLOCK SHOCK ABSORBERS SIZE 5</t>
  </si>
  <si>
    <t>BRONZE PLATE</t>
  </si>
  <si>
    <t>LINER, BRONZE, A521-0020 MK-B , 3/4"X5"X12" FOR HORN CAR FRAME</t>
  </si>
  <si>
    <t>PLATE, NOS, BELT WRAPPER GUIDE, PLATE,ETL BELT WRAPPER GUIDE (LIP), MWS DWG C561-0310 MK-AA, WEAN DWG</t>
  </si>
  <si>
    <t>SOLENOID VALVE</t>
  </si>
  <si>
    <t>VALVE, STEAM OPERATED, 2-1/2" 300# FLG CAST STEEL PRV W/FACE TO FACE = 11 1/2" &amp; CV = 55</t>
  </si>
  <si>
    <t>CYLINDER, NOS, CYLINDER, AIR, 4.5" BORE X 2" STROKEMWS DWG G561-0169 MK-C</t>
  </si>
  <si>
    <t>SHAFT, NOS, ADJUSTMENT SCREW,5'-7-1/2"L X 3'-1"TL,SA, SHAFT, ADJUSTMENT SCREW,5'-7-1/2"L X 3'-1"TL,SAE 1040 STEEL MWS DWG 51</t>
  </si>
  <si>
    <t>RACK, NOS, SIDE TRIMMER GUIDE, RACK, SIDE TRIMMER GUIDE, MWS DWG 511-2373 MK-X</t>
  </si>
  <si>
    <t>COUNTERTOP</t>
  </si>
  <si>
    <t>TOP, TABLETOPS, GRANITE PLATE, 72 IN-L, 48 IN-H, CRYSTAL PINK GRADE B, NO LEDGE</t>
  </si>
  <si>
    <t>BEARING, PILLOW, BLOCK, ID 2.4375 IN.; BASE TO CL 3.2500 IN.; 2B - 5/8 IN. DIA;,2,BOLT,SAFS515X2716,3-1/4 IN,5/8 IN,2.4375 IN,9-5/8 IN,8-5/8 IN,SKF,SAFS 515 X 2-7/16 HSG</t>
  </si>
  <si>
    <t>PLUG, PLUG, SS309., SS309, ROLL, ASSEMBLY,22' FAST COOL ZONE</t>
  </si>
  <si>
    <t>POLLUTION CONTROL, MISC ENVIRON SUPPL NOS, EXHAUST HOOD, FUME EXHAUST,PVC DIPPED DWG# J561-0371 MK-A, SECTION Y-Y</t>
  </si>
  <si>
    <t>HOUSINGS, BEARING, P&amp;H #25F3001-D2, BEARING</t>
  </si>
  <si>
    <t>GRINDERS</t>
  </si>
  <si>
    <t>NATIONAL, NOS, LIVE, ASSEMBLY, HEADSTOCK, STEEL, #3, #4, CENTER, LIVE, ASSEMBLY, HEADSTOCK, STEEL, #3, #4 ROLL GRINDERS, MWS DW</t>
  </si>
  <si>
    <t>CARBON STEEL WELD&amp;BRAZE PLATE ASSY|DRAWING NUMBER|DWG# A-10537|NA|DRAWING MARK|NA|NA|AR500 STEEL</t>
  </si>
  <si>
    <t>CAP, MECHANICAL, RETAINER CAP FOR COIL CAR WHEEL</t>
  </si>
  <si>
    <t>BEARING BLOCKS OR HOUSINGS|PILLOW BLOCK HOUSING|BEARING O.D.|32 IN|CAST IRON|132 LB|WIDTH|5.125 IN|LENGTH|18.375 IN|HEIGHT|11.5625 IN|SAF032K</t>
  </si>
  <si>
    <t>HOOK, NOS, SHANK, S319A-PA, SHORT, 25 TON CAPACITY, SHANK, S319A-PA, SHORT, 25 TON CAPACITY WITH NUTS CROSBY S319A-P</t>
  </si>
  <si>
    <t>STRAINER PARTS &amp; ACCESSORIES</t>
  </si>
  <si>
    <t>STRAINER PARTS &amp; ACCESSORIES|HOUSING|46-3/4P2500CBNB</t>
  </si>
  <si>
    <t>CONVEYOR FEEDERS</t>
  </si>
  <si>
    <t>APRONS, NOS, EXIT CARRY OVER STD 5 80" 5 STD, APRON, EXIT CARRY OVER STD 5 80" 5 STD EXIT CARRY OVER STD 5 80" 5 STD</t>
  </si>
  <si>
    <t>TEE PIPE FITTING</t>
  </si>
  <si>
    <t>TEE, TEE, 12 IN, 12 IN, CPVC, SOCKETWELD, 137 PSI, 80, TEE, PIPE, CPVC, SW, SCH80</t>
  </si>
  <si>
    <t>HEATER, SPACE HEATER, UNIT VERT. DISCHARGE, 21.0000 IN-W, 25.7500 IN-L, 24.2500 IN-H, 230.00 V, 1 PH, STEAM, 24 1/4"H X 25 3/4"W X 21"D, 3/4</t>
  </si>
  <si>
    <t>NATIONAL, NOS, EXIT EXTENSIOMETER, 16" X 80", FLAT CROW, ROLL, EXIT EXTENSIOMETER, 16" X 80", FLAT CROWN, 150 RMS MATT FINISH,</t>
  </si>
  <si>
    <t>STEEL PLATE|TOP|THICKNESS|1.5 IN|WIDTH|11 IN|FIXED|12 IN|SAE 1018|HRS BO MWS DWG 511-2755 DET</t>
  </si>
  <si>
    <t>PULLEYS, IDLERS, SHEAVES, PARTS, PULLEY, 1 GROOVE, 27-1/4" OD., SHEAVE, PULLEY, 1 GROOVE, 27-1/4" OD. DWG C561-0638-C WEAN DWG 37016 M</t>
  </si>
  <si>
    <t>STARTERS &amp; CONTROLLERS, MANUAL, MOTOR, 50 HP, 480V, NEMA SIZE 3, FUSIBLE COMBO, ILLUMINATED START &amp; STOP</t>
  </si>
  <si>
    <t>WHEEL, TRACK, TRACK,26" OD,24"TD,8"FACE,WITH KEYWAY,FO, WHEEL, TRACK,26" OD,24"TD,8"FACE,WITH KEYWAY,FORGED AISI 1055 STEEL MW</t>
  </si>
  <si>
    <t>GEAR UNITS|11:1|REDUCER, GEAR, 2.970 IN LB OF TORQUE</t>
  </si>
  <si>
    <t>FLOW SWITCHES</t>
  </si>
  <si>
    <t>SWITCH, FLOW SWITCHES, AIR/OIL MIST SYSTEM, RITTER ENGINEERING P/N HYCOA-AOMFSM-001</t>
  </si>
  <si>
    <t>BEARING, NOS, TAPER, BEARING, TAPER, TORRINGTON ETS740A</t>
  </si>
  <si>
    <t>SHAFT, NOS, TROLLEY, 5" X 14-7/8", 50G CPLG. CR# 32, SHAFT, TROLLEY, 5" X 14-7/8", 50G CPLG. CR# 32 TROLLEY MWS DWG 932-075</t>
  </si>
  <si>
    <t>COIL, NOS, COMMUTATING FIELD,125KW, COIL, COMMUTATING FIELD,125KW G.E. 36A161512AAG9</t>
  </si>
  <si>
    <t>SHAFT, NOS, SHAFT, AXLE, ETL COIL CAR WHEELS,12-1/4"LONG, MWS DWG C561-0406 MK-E</t>
  </si>
  <si>
    <t>GENERAL FABRICATION, NOS, BRAZE RING, BRASS LOAD DISTRIBUTION, DWG# B541-0561-10</t>
  </si>
  <si>
    <t>PIPE, FABRICATED STEEL, 6.000, PIPE, 6" DIA. X 180" LG. F/F, KYNAR LINED STEEL PIPE MWS DWG 511-0224</t>
  </si>
  <si>
    <t>BOLTS, NOS, 1.500, BOLT, WITH HARDENED WASHER AND INTERNAL HEX SUPERBOLT SSJX-150-6X4/W.</t>
  </si>
  <si>
    <t>CYLINDER, AIR, 10" BORE X 12" STROKE, DOUBLE ROD END, FOOT MOUNT MWS D</t>
  </si>
  <si>
    <t>BEARING, NOS, BABBIT, BEARING, BABBIT ALLIS CHALMERS 05-402-370-501</t>
  </si>
  <si>
    <t>CYLINDER, NOS, CYLINDER, AIR, ANKER HOLTZ SERIES 200 MODEL BK, CLEVIS MOUNTING, 3" MA</t>
  </si>
  <si>
    <t>CYLINDER, NOS, CYLINDER, HYDRAULIC, ETL BELT WRAPPER TRAVERSE, 4" BORE X 68" STROKE,</t>
  </si>
  <si>
    <t>CYLINDER, NOS, AIR, 6" BORE X 33.5" STROKE LINCOLN MACHINE C-21360 MWS DWG</t>
  </si>
  <si>
    <t>GUARD, SIDE, GUARD, SIDE, ENTRY COIL OPENER 52" 5 STD DRIVE SIDE GEN. ARRGT. A521-0</t>
  </si>
  <si>
    <t>COUPLING, NOS, SHAFT, RIGID, FLANGED SLEEVE, SIZE 5.00, 5.9930" BORE,1.50 X</t>
  </si>
  <si>
    <t>GENERAL FABRICATION, NOS, BASE, COIL INSPECTION TRANSFER CAR UPPER CYLINDER, MWS DWG A521-3215 M</t>
  </si>
  <si>
    <t>PINION, NOS, GEAR SET, FOR AJAX PUMP, 23 TEETH, PINION, GEAR SET, FOR AJAX PUMP, 23 TEETH, GARDNER - DENVER SC-1259</t>
  </si>
  <si>
    <t>GENERAL FABRICATION, NOS, DRIVING ARM, TMSH ENTRY COIL CAR APRON, MK-C, DWG# B541-0212, 3" STL, WELDED JOINTS, 53" TALL, 21.5" X 17.75" BASE</t>
  </si>
  <si>
    <t>CYLINDER, NOS, CYLINDER, HYDRAULIC, 4" BORE X 24"STROKE FEMALE CLEVIS MOUNTED, WITH 4</t>
  </si>
  <si>
    <t>CYLINDER, HYD,BORE,4"&lt;5", CYLINDER, HYDRAULIC,4" BORE X 90" STROKE TRUNNUION MOUNTED, MODEL #T21</t>
  </si>
  <si>
    <t>SPROCKET HUBS</t>
  </si>
  <si>
    <t>HUB, SPROCKET HUBS, 7.5 INID, 120A60, 7/8" X 7/16" K.S. &amp; S.S., DWG# 511-1219 MK-G</t>
  </si>
  <si>
    <t>GEARING DRAWING|HELICAL GEAR, STEEL, SCRAPBALLER|MWS|MIDWEST STEEL|DRAWING NUMBER|H561-0146|FA</t>
  </si>
  <si>
    <t>RETAINER, NOS, THRUST BEARING, RETAINER, THRUST BEARING MWS DWG A561-0062 MK-C</t>
  </si>
  <si>
    <t>ACCUMULATOR, NOS, AUX. HYDRAULICS LIQUID PULSA- TION DAMPE, ACCUMULATOR, AUX. HYDRAULICS LIQUID PULSA- TION DAMPENER (SHOCK BOTTLE</t>
  </si>
  <si>
    <t>CYLIND AIR,, TAYLOR WINFIELD #U30945 DIMENSIONS: B 4.000T 1.000</t>
  </si>
  <si>
    <t>TEE, NOS, 8", KYNAR/PVDF LINED, FLANGED B/E (11", 8-HOLE) DWG J561-0572 MK-JE</t>
  </si>
  <si>
    <t>GENERAL MACHINING, NOS, CAP, PLATE,25.5" DIA X 2" THICK, PRESSDUCTOR, A521-3263 MK-B</t>
  </si>
  <si>
    <t>BLOCK, BEARING BLOCKS OR HOUSING, TOP UPCOILER BENDING ROLL, FLOAT, A36 STEEL, DWG# 511-2970 MK-2</t>
  </si>
  <si>
    <t>ARMATURE, 250 KW, FOR ETL #3 BRIDLE GEN., G.E. 5CD684G5 (ARMATURE)</t>
  </si>
  <si>
    <t>ROLL, CRIMPING, ASSEMBLY, MECHANICAL ANTI-CRIMP ROLL TABLE, REFER TO W.O. #280001. MWS</t>
  </si>
  <si>
    <t>BLOCK, STOP, WHEEL, STOP, WHEEL, MW B541-0517 MK-D, ( FLAT STOP )</t>
  </si>
  <si>
    <t>BLOCK, BEARING BLOCKS OR HOUSING, TOP UPCOILER BENDING ROLL, HELD, A36 STEEL, DWG# 511-2970 MK-1</t>
  </si>
  <si>
    <t>CRANE OR HOIST PART OR ACCESSORY|SHAFT, JACK|30 IN LG|STEEL|B571-3889|1020 3.62 IN, 72GCT CSL BRIDLE CENTER SUPPORT, DWG B571-3889</t>
  </si>
  <si>
    <t>GENERAL MACHINING, NOS, COVER, SCREW DOWN HOUSING, A521-2763 MK-R</t>
  </si>
  <si>
    <t>DOSING PUMPS|.25 HP|VOLTAGE|230/460V|CS HOUSING|BOLTED MOUNT|FLOW RATE|25 GPH|MILTON ROY|PRESSURE RATING|100|PSI|CAUSTIC, WITH BASE MANUAL CAPACITY CONTROL</t>
  </si>
  <si>
    <t>HOUSINGS, BEARING, P&amp;H #25F3001-D1,</t>
  </si>
  <si>
    <t>COVER, NOS, BOTTOM PINION,STEEL, COVER, BOTTOM PINION,STEEL MWS DWG A521-0219 MK-B MESTA DWG 147824 MK-</t>
  </si>
  <si>
    <t>SHAFT, NOS, TURNAROUND,MATERIAL 4140 STL MWS DWG B541-0676 MK-D</t>
  </si>
  <si>
    <t>COOLER, COOLING EXCHANGERS, OIL COOLER TUBE BUNDLE</t>
  </si>
  <si>
    <t>HEATER, SPACE HEATER, UNIT VERT. DISCHARGE, 21.0000 IN-W, 19.7500 IN-L, 17.2500 IN-H, 230.00 V, 1 PH, STEAM</t>
  </si>
  <si>
    <t>COUPLING, NOS, O-RING SEAL TYPE, 20-3/4 SLEEVE DIA, TWENTY 1 BOLT HOLES,AMERIDRIVES COUPLINGS,SZ 7 FLEX HALF EB FB H SER</t>
  </si>
  <si>
    <t>GEAR, NOS, PINION SHAFT, MORGAN, 19 TOOTH HELICAL,, GEAR, PINION SHAFT, MORGAN, 19 TOOTH HELICAL, CENTER REDUCER, MWS DWG</t>
  </si>
  <si>
    <t>SET SCREWS</t>
  </si>
  <si>
    <t>SCREWS, NOS, SET, WORKS IN CONJUNCTION WITH 1" EYE BO, SCREW, SET, WORKS IN CONJUNCTION WITH 1" EYE BOLT, ETL PLATER ROLL BEA</t>
  </si>
  <si>
    <t>VALVE, NOS, FLANGED, 600#, 6.000 IN, GATE, VALVE, FLANGED, 600# VELAN F2064C-02-TY (6")</t>
  </si>
  <si>
    <t>HEATER, CORE, HOFFMAN BLOWER, ETL HOT RINSE DRYER, STEAM FEED</t>
  </si>
  <si>
    <t>STEEL PLATE|THICKNESS|2.25 IN|WIDTH|32 IN|FIXED|65 IN|MWS DWG 511-2000 MK-A</t>
  </si>
  <si>
    <t>SHIM SPACER|RING|STEEL|OUT BOARD SIDE PICKLE WORK ROLL, MWS DWG 511-1690 MK</t>
  </si>
  <si>
    <t>GEAR UNITS|4.93:1|REDUCER, GEAR BOX, IN.SH. 42MM 12MM X 8MM KEY,OP.SH. 65MM, 18M</t>
  </si>
  <si>
    <t>BLOWER, BLOWERS, .00 CFM, MAXON, 260.00 V, 3" DISCHARGE, 12 OZ. NOMINAL PRESSURE, BLOWER, FOR MAXON GAS BURNER ASSEMBLY,TEFC,3 PHASE,60 CYCL</t>
  </si>
  <si>
    <t>BRAKE PARTS OR ACCESSORIES|BLOCK KIT|SQUARE D|W-19043|SHOE PADS FOR CL, SQUARE D 51001-071 MACCABE ELECTRIC</t>
  </si>
  <si>
    <t>STEEL SHIM STOCK</t>
  </si>
  <si>
    <t>SHIM, STEEL, 5.875 IN-W, 15.245 IN-L, 2.3125 IN-T, STEEL, 80" SHEET TEMPER MILL WORK ROLL SHIM-BOTTOM WORK ROLL, DWG# B541-0556</t>
  </si>
  <si>
    <t>SPUR GEAR</t>
  </si>
  <si>
    <t>GEAR, NOS, SPUR,23.27"DIA.X 5.33"BORE X 5"FACE,SAE, GEAR, SPUR, 23.27" DIA. X 5.33" BORE X 5" FACE, SAE 4150 STEEL, MWS DW</t>
  </si>
  <si>
    <t>CYLINDER, NOS, CYLINDER, TRUNION MONTING, 2-1/2" DIA. ROD MALE THREAD, NON CUSHIONED</t>
  </si>
  <si>
    <t>SCREW JACKS|SCREW|25 STN|FOR BENDING &amp; PULLING ROLLS MWS DWG 511-2966 PART</t>
  </si>
  <si>
    <t>CYLINDER, HYD,BORE,6"&lt;7", CYLINDER, HYDRAULIC,WELDER EXIT STOP RAM 6" B X 10" S,HEAVY DUTY MILL</t>
  </si>
  <si>
    <t>CYLINDER, NOS, CYLINDER, HYDRAULIC, 6" BORE X 11" STROKE, CUSHIONED ON BOTH ENDS WITH</t>
  </si>
  <si>
    <t>CYLINDER, NOS, CYLINDER, AIR, 6" BORE X 9" STROKE, CLEVIS MOUNT MWS DWG A561-0301 MK-</t>
  </si>
  <si>
    <t>GUIDE, TOP ROLLER, "DELIVERY TENSION GUIDE", TOP TENSION DEVICE GUIDE, MWS DWG. G561-0491-MK,A</t>
  </si>
  <si>
    <t>GEAR, NOS, PINION, FOR TENSION REEL, STL. FORGING,, GEAR, PINION, FOR TENSION REEL, STL. FORGING, SAE 4140, 7" FACE, 5 D.</t>
  </si>
  <si>
    <t>BANDER OR STRAPPING MACHINE PART OR ACC</t>
  </si>
  <si>
    <t>PAD, NOS, DELIVERY SADDLE, POLYETHYLENE, PAD, DELIVERY SADDLE, POLYETHYLENE, MWS DWG J561-0552 MK-CA. TFS.</t>
  </si>
  <si>
    <t>GEAR, NOS, PINION SHAFT, FORGED STEEL, C-4140, 38 T, GEAR, PINION SHAFT, FORGED STEEL, C-4140, 38 TEETH 4DP, 20 FULL DEPTH,</t>
  </si>
  <si>
    <t>VALVE, CONTROL, 10, COIL CAR TRAVERSE, DIRECTIONAL, 5000 PSI, SPRING CENTERED, CETOP 3 MOUNTING PATTERN</t>
  </si>
  <si>
    <t>VALVE, SWING CHECK VALVE, 6", 316 SS, CLASS 150, FLANGED, 285 PSI, 14 IN-L</t>
  </si>
  <si>
    <t>HOIST|ELECTRIC HOIST|LIFT CAPACITY|0 STN|LIFT HEIGHT|0 IN|440|0|0</t>
  </si>
  <si>
    <t>NATIONAL, NOS, SOW LIFTER, 2500 LBS. CAPACITY, MATERIAL, ASSEMBLY, MECHANICAL SOW LIFTER, 2500 LBS. CAPACITY, MATERIAL - 316L S</t>
  </si>
  <si>
    <t>BOLTS, NOS, EYE, 12"LONG, 2"DIA, MWS DWG# J561-0147 MK-D, TFS LOOP TOWER</t>
  </si>
  <si>
    <t>CROSSHEAD, NOS, HYDRAULIC PUMP, CROSSHEAD, HYDRAULIC PUMP INGERSOLL-RAND B-40613-12</t>
  </si>
  <si>
    <t>COUPLING, NOS, COUPLING, SLEEVE TYPE, SIZE 8, MALE FLEX, 8.25" BORE, 1.25" X .5" KW.</t>
  </si>
  <si>
    <t>GENERAL FABRICATION, NOS, CAP, 3-1/8" X 3-1/2" X 7-3/4" CYL TRUNION FOR 52" BELTWRAPPER, MWS DWG</t>
  </si>
  <si>
    <t>REDUCER, GEAR, REDUCER, WEAN DWG A-105100:304</t>
  </si>
  <si>
    <t>CRANE OR HOIST PART OR ACCESSORY|WHEEL, TRACK ASSEMBY, READING TROLLEY IDLER|21 IN DIA, 10 IN BEARING BOX|EOT CRANE</t>
  </si>
  <si>
    <t>CRANE OR HOIST PART OR ACCESSORY|WHEEL, TRACK, ASSEMBLY, IDLER|15 IN WHEEL X 8 IN BEARING|MORGAN ENGINEERING|EOT CRANE BOX MORGAN D</t>
  </si>
  <si>
    <t>MCHRY &amp; MECH EQUIP, NOS, UNIT, #2TRC BURRMASHER ASSEMBLEY WEAN DWG 89578 MWS DWG H561-0155</t>
  </si>
  <si>
    <t>POWER TRANSMISSION EQUIP, NOS, SHAFT, SERIES #1410, UNIVERSAL JOINT ASSEMBLY</t>
  </si>
  <si>
    <t>ARC SHIELD</t>
  </si>
  <si>
    <t>ARC SHIELD|CHUTE, HINGED|WESTINGHOUSE ELECTRIC|FOR WESTINGHOUSE DR BREAKERS, FITS 43-Y-4062, 43-Y-4063, 43-Y-4061</t>
  </si>
  <si>
    <t>GENERAL FABRICATION, NOS, ETL PLATER STAND ADJUSTING BASE, MK-B, DWG# C561-1502-MK-B, 316SS</t>
  </si>
  <si>
    <t>BRAKE, ELECTRICAL, SIZE: 23", 3000 FT. LBS. TORQUE, SHUNT WOUND, FOR ETL PAYOFF RE</t>
  </si>
  <si>
    <t>BELT DRAWING</t>
  </si>
  <si>
    <t>GENERAL FABRICATION, NOS, CAP, 3-1/8" X 3-1/2" X 7-3/4" FOR 52" BELTWRAPPER, MWS DWG A521-0797 M</t>
  </si>
  <si>
    <t>BRAKE, ELECTRICAL, WHEEL DRUM, 22-1/2" O.D. X 4-7/8" STRAIGHT BORE X 11-1/4" WIDTH</t>
  </si>
  <si>
    <t>PARTS, NOS, ASSEMBLY, DRIVE WHEEL, TW12 ZENAR 100A5150-3</t>
  </si>
  <si>
    <t>ARBOR, NOS, FOR SIDE TRIMMER, ARBOR, FOR SIDE TRIMMER MWS DWG B561-0126 MK D</t>
  </si>
  <si>
    <t>MAINTENANCE METAL DRAWING|BASE, FOR 80 IN BAND DISPOSAL UNIT|MWS|MIDWEST STEEL|DRAWING NUMBER|A521-2627|A</t>
  </si>
  <si>
    <t>WHEEL, TRACK, 24" DIA., SPECIFICATION:, WHEELS, OEM 24" DIA., SPECIFICATION: AS PER PRINTS DIMENSIONS 1055 STE</t>
  </si>
  <si>
    <t>CRANE OR HOIST PART OR ACCESSORY|WHEEL, TRACK, TROLLEY DRIVER|18 IN DIA|CRANE CO|FOR 8 CRANE ONLY WITH MAX-"C"</t>
  </si>
  <si>
    <t>SHAFT, NOS, SMALL DRIVE,LOWER ROLL INPUT OR UPPER RO, SHAFT, SMALL DRIVE,LOWER ROLL INPUT OR UPPER ROLL OUTPUT MWS DWG B541-</t>
  </si>
  <si>
    <t>SHAFT, NOS, SIDE TRIMMER DRIVE SIDE, SHAFT, SIDE TRIMMER DRIVE SIDE MWS DWG A541-0163 MK-AF1</t>
  </si>
  <si>
    <t>LIFTING JACKS</t>
  </si>
  <si>
    <t>JACK, NOS, #9020 UPRIGHT MODEL,20 TON, 39.56" TRAVE, JACK, #9020 UPRIGHT MODEL, 20 TON, 39.56" TRAVEL, 8:1 RATIO. (PASS LIN</t>
  </si>
  <si>
    <t>GEARBOX PART OR ACCESSORY|SHAFT, GEAR, LOW SPEED|FOR LS-4800-L REDUCER ON PKL NO 2 MASTER ROLL DRIVE</t>
  </si>
  <si>
    <t>NATIONAL, NOS, TROLLEY WHEEL, 14" DIA., 4-3/4" WIDE, 1-, STRAP, TROLLEY WHEEL, 14" DIA., 4-3/4" WIDE, 1-9/16" HOLES, MORGAN 60</t>
  </si>
  <si>
    <t>PIPE, CARBON STEEL PIPE, SCHEDULE 80, 4.0000 INOD, 42.0000 IN-L, KYNAR LINED, FEMALE/FEMALE, PKL LINED ACID PIPE, USS DWG# 513-0244 MK-132</t>
  </si>
  <si>
    <t>VALVE, SWING CHECK VALVE, 2.5, CAST IRON, FLANGE, DOUBLE CHECK BACKFLOW PREVENTER, 140 F, 150 PSI</t>
  </si>
  <si>
    <t>CRANE OR HOIST PART OR ACCESSORY|1 STEADY BAIL, 5 LINK CHAIN, LIFTING, PINS|HESSCABLSLI|1 STEADY BAIL, 5 LINK CHAIN|NO 13 MAGNET</t>
  </si>
  <si>
    <t>BUSHING, BUSHING, OIL RET. BRONZE, 1.754 INID, 2.128 INOD, 1.5 IN-L, DWG# 511-1047, MK-FA</t>
  </si>
  <si>
    <t>GENERAL FABRICATION, NOS, STRIPPER PLATE, MK-C, DWG# A521-3005, STEEL</t>
  </si>
  <si>
    <t>CAP, CAPS, SPRING, 3"X 5.3437"X 15.875", 2-HOLES 1.625 IN, STEEL, DWG# 511-0883 MK-LA</t>
  </si>
  <si>
    <t>RESISTOR, BANK, BRAKING, 100KW, SIEMENS P/N 6SE70316ES872DC0</t>
  </si>
  <si>
    <t>CRANE OR HOIST PART OR ACCESSORY|WHEEL, TRACK, ASSEMBLY, TROLLEY, IDLER|MORGAN ENGINEERING|EOT CRANE, MORGAN TROLLEY IDLER 24 IN, 14 IN BRG. BOX MORGAN</t>
  </si>
  <si>
    <t>HOIST, HOIST PART OR ACCESSORY, TRACTOR DRIVEN TROLLEY,, ELECTRIC, 1 TON</t>
  </si>
  <si>
    <t>CYLINDER, NOS, CYLINDER, HYDRAULIC, 6" BORE X 8" STROKE OIL MEDIUM, CUSHIONED BOTH EN</t>
  </si>
  <si>
    <t>BUSHING, NOS, TOP PACKING,5/8"THICK FLANGE W/OD:19-1/2, BUSHING, TOP PACKING,5/8"THICK FLANGE W/OD:19-1/2",4"HIGH SLEEVE HAS 1</t>
  </si>
  <si>
    <t>TRACK, TRACK MATERIAL, TRACK, FAB STEEL MWS DWG 511-1847 MK-AA</t>
  </si>
  <si>
    <t>WHEEL, FAN, 6-1/4"</t>
  </si>
  <si>
    <t>LOCKING WASHER</t>
  </si>
  <si>
    <t>WASHER, LOCKING, RING, LOCK, DWG.310194-3 CODE #22, MW DWG.A521-3343 MK-A, MORGAN CONST</t>
  </si>
  <si>
    <t>VALVE, DIAPHRAGM, VALVE, CONTROL, DIAPHRAGM, 3" CENTURY 630C-1-BZG, PPL LINED, DUCTILE</t>
  </si>
  <si>
    <t>CYLINDER, NOS, CYLINDER, HYDRAULIC, 5" BORE X 4" STROKE SPECIAL MOUNT, FOR COMBO EXTE</t>
  </si>
  <si>
    <t>INSERT, NOS, WELDER STOP BAR, INSERT, WELDER STOP BAR MWS DWG 511-0487 TAYLOR-WINFIELD E-310647</t>
  </si>
  <si>
    <t>PACKING, NOS, 5-1/4" SINK ROLL MECH SEAL CLAMPING RING 316-L SS 7" SIZE MK-GA</t>
  </si>
  <si>
    <t>COUPLING, FLEXIBLE, BLOCKER GEARBOX, SIZE 2 MAX-C COUPLING WITH INSERTS-FLEX HALF R.S.B.</t>
  </si>
  <si>
    <t>CRANE OR HOIST PART OR ACCESSORY|PLATE, RETAINER, 24 IN WHEELS|FOR MORGAN CRANE, OEM MANUFACTURERS NAME BEGINING WITH H THRU Z (SEE 76263) RETA</t>
  </si>
  <si>
    <t>PINION, NOS, MAT'L:SAE 4340,10.666"P.D., 11.2"O.D.,32, PINION, MAT'L:SAE 4340,10.666"P.D., 11.2"O.D.,32 TEETH,3 D.P.N., 20 DE</t>
  </si>
  <si>
    <t>WAFER CHECK VALVE</t>
  </si>
  <si>
    <t>VALVE, NOS, W/BRONZE TRIM &amp; S.S. SPRING, 125#, CAST, 2 IN, WAFER CHECK, VALVE, W/BRONZE TRIM &amp; S.S. SPRING, 125#, CAST IRON BODY MILLER 162</t>
  </si>
  <si>
    <t>ROLL, CRIMPING, ROLLS, OEM ANTI-CRIMP, CROWNED PER PRINT, MAT'L 8620, FRGD STL., 3 RE-</t>
  </si>
  <si>
    <t>WEAR PLATES OR BARS OR STRIPS OR LINERS|PLATE|48 IN|5 IN|THICKNESS|.5 IN|BRASS|WITH 11 9/16 IN HOLES</t>
  </si>
  <si>
    <t>PUMP, NOS, SUMP, 90GPM, 56' HEAD,1/2 HP, 220 VOLT</t>
  </si>
  <si>
    <t>PLATE, NOS, TOOL HOLDER, PLATE, TOOL HOLDER TAYLOR-WINFIELD DWG E-310698 MWS DWG 511-0490</t>
  </si>
  <si>
    <t>GENERAL FABRICATION, NOS, PALLET CONVEYOR WHEEL AXLE, DWG# A521-0343 MK-C</t>
  </si>
  <si>
    <t>VALVE, NOS, 1-1/2" BALL, FEP MATERIAL, 1.500 IN, BALL, VALVE, 1-1/2" BALL, FEP MATERIAL ATOMAC AKH3 (1-1/2")</t>
  </si>
  <si>
    <t>BRAKE, ELECTRICAL, BRAKE, 23", FOR STM UNCOILER CUTLER-HAMMER G-133-1130</t>
  </si>
  <si>
    <t>LINER DRAWING|BRASS/BRZ|MWS|MIDWEST STEEL|DRAWING NUMBER|A511-2340|D</t>
  </si>
  <si>
    <t>LINER DRAWING|BRASS/BRZ, SIDE TRIMMER|MWS|MIDWEST STEEL|DRAWING NUMBER|A511-2340|C</t>
  </si>
  <si>
    <t>CYLINDER, NOS, CYLINDER, AIR, 6" BORE X 35" STROKE, DOUBLE TRUNNION MOUNTED, TAYLOR W</t>
  </si>
  <si>
    <t>BEARING, TAPERED ROLLER, STRAIGHT, 8.5 INID, 11.25 INOD, 1.8125 IN-W/ .016" END PLAY, TIMKEN P/N'S LM742749-LM742710-2TS-DM. SEE MWS SKETCH #2TTM-045 FOR DETAILS</t>
  </si>
  <si>
    <t>SEAL KIT&amp;SEALING LACE SEALS</t>
  </si>
  <si>
    <t>GENERAL FABRICATION, NOS, CAP, C.S., P.B. 5735, MWS DWG 511-2250 MK-5</t>
  </si>
  <si>
    <t>TRACK, TRACK MATERIAL, TRACK, 244.12" L, PROCESSOR CONVEYOR RETURN, FAB. STEEL, MWS 511-1852</t>
  </si>
  <si>
    <t>TRACK, TRACK MATERIAL, TRACK, 244.12" LONG, PROCESSOR CONVEYOR RETURN, FAB. STEEL, MWS DWG 51</t>
  </si>
  <si>
    <t>TRACK, TRACK MATERIAL, TRACK, RETURN,ENTRY CONVEYOR MWS DWG 511-1846 MK-AA WEAN UNITED DWG 91</t>
  </si>
  <si>
    <t>TRACK, TRACK MATERIAL, TRACK, 98.0" L, PROCESSOR CONVEYOR RETURN, FAB. STEEL, MWS DWG 511-184, USS MIDWEST PLANT DWG# 511-1846 MK-BA</t>
  </si>
  <si>
    <t>TRACK, TRACK MATERIAL, TRACK, 98.0" L, PROCESSOR CONVEYOR RETURN, FAB. STEEL, MWS DWG 511-184, USS MIDWEST PLANT DWG# 511-1846 MK-B</t>
  </si>
  <si>
    <t>HOOD, NOS, HOOD, PLATER ROLL, 1/8" RUBBER COVERING, MWS DWG C561-1264 MK-A. ETL</t>
  </si>
  <si>
    <t>DRUM, NOS, BRAKE,23" OD,4 5/8" STRAIGHT BORE, DRUM, BRAKE, 23" OD, 4 5/8" STRAIGHT BORE, MWS DWG 930-0005-AUX-C</t>
  </si>
  <si>
    <t>HYDRAULIC CYLINDER ROD ACC</t>
  </si>
  <si>
    <t>DISTRIBUTOR, HYDRAULIC, 2-1/4" STROKE ROTATING CYL. "CA-LINE TENSION REEL" LINCOLN 8911</t>
  </si>
  <si>
    <t>LINER, NOS, LINER, MATERIAL - AMPCO 18 MWS DWG H561-0008-B</t>
  </si>
  <si>
    <t>PLATE, NOS, WEAR,SAE 73 BRASS, PLATE, WEAR, SAE 73 BRASS, MWS DWG 511-1890 MK-DA</t>
  </si>
  <si>
    <t>CYLINDER, NOS, CYLINDER, AIR, ETL MARKER UNIT, 4.5" BORE X 5" STROKE, MODEL K, 1" CUS</t>
  </si>
  <si>
    <t>ROPE, WIRE ROPE, 7/8" X 480' HD8KPPI W/OPEN SWAGE SOCKET 1 END OTHER END PLAIN SKT OFF LAST (OPERATOR SIDE) TAP MEASURED</t>
  </si>
  <si>
    <t>PUMP, NOS, AUX. HYD. OIL (LUBE), PUMP, AUX. HYD. OIL (LUBE) INGERSOLL-RAND 190-C-32834-5</t>
  </si>
  <si>
    <t>GEAR UNITS|6.482:1|GEAR BOXES, BASE TYPE GEAR DRIVE, 1800 SER DBL REDUCTION, INPUT</t>
  </si>
  <si>
    <t>GEAR, NOS, 3RD SHAFT, USED IN L-4987-A OR B GEAR BO, GEAR, 3RD SHAFT, USED IN L-4987-A OR B GEAR BOX, SYMBOL #50, MWS DWG 5</t>
  </si>
  <si>
    <t>SPACERS OR STANDOFFS WASHER</t>
  </si>
  <si>
    <t>SPACER, NOS, FOR COIL BOX CONE, 11-3/4" LONG, SPACER, FOR COIL BOX CONE, 11-3/4" LONG MWS DWG A521-0572 MK-B</t>
  </si>
  <si>
    <t>FILTER ELEMENT</t>
  </si>
  <si>
    <t>FILTER, NOS, ELEMENT,TG-G, FILTER, ELEMENT,TG-G ENDUSTRA FILTERS MFG. 10441K5 ENDUSTRA FILTERS MF</t>
  </si>
  <si>
    <t>COVER, NOS, ACID TANK SEAL, MAT'L &amp; CONSTRUCTION SPE, COVER, ACID TANK SEAL, MAT'L &amp; CONSTRUCTION SPECIFICATIONS MWD 511-251</t>
  </si>
  <si>
    <t>COVER, NOS, 7'4"L X 5'4"W, FOR CA BOTTOM FURNACE., COVER, 7'4"L X 5'4"W, FOR CA BOTTOM FURNACE. MWS DWG 531-0634 G.E. DWG</t>
  </si>
  <si>
    <t>GENERAL FABRICATION, NOS, LINER, RETAINER,SAE #64 BRONZE MWS DWG A521-2649 MK-B UNITED ENG DWG 3</t>
  </si>
  <si>
    <t>BEARING, SPHERICAL (PLAIN), 170.0000 MM, 280.0000 MM IN, 88.0000 MM, BEARING, SPHERICAL ROLLER, RADIAL, SELF-ALIGNING, STRAIGHT BORE, 170.0</t>
  </si>
  <si>
    <t>CYLINDER, NOS, CYLINDER, HYDRAULIC, 6" BORE X 2" STROKE BLIND END FLANGE MOUNTED, MOD</t>
  </si>
  <si>
    <t>CYLINDER, HYD,BORE,4"&lt;5", CYLINDER, HYDRAULIC, 4" BORE X 8" STROKE, 1500 PSI CLASS, SPECIAL FEMA</t>
  </si>
  <si>
    <t>MIXERS OR AGITATORS|NORD 8.9RPM|VOLTAGE|110 VOLT, SHAFT 3.75 IN,1125RPM</t>
  </si>
  <si>
    <t>PNEUMATIC GRINDERS</t>
  </si>
  <si>
    <t>GRINDER, PORTABLE, AIR, IR,VERTICAL, TYPE 27, 2.0 HP, 9" GUARD, 6,000 RPM</t>
  </si>
  <si>
    <t>NATIONAL, NOS, STEADYLIFT MAGNET CHAIN, 1" X 44-1/2" ,, ASSEMBLYS, MECHANICAL STEADYLIFT MAGNET CHAIN, 1" X 44-1/2", 3 LEG, CO</t>
  </si>
  <si>
    <t>COIL, NOS, MAIN FIELD,125KW, COIL, MAIN FIELD,125KW, G.E. 36A161316AAG1</t>
  </si>
  <si>
    <t>CHUTE, CHUTE, SIDE TRIMMER SCRAP, 4140 PHT - ASTM A500, DRIVE SIDE - LEFT HAND</t>
  </si>
  <si>
    <t>SCREWS, NOS, SIDE GUIDE,LEFT HAND THREAD, STEEL, SCREW, SIDE GUIDE,LEFT HAND THREAD, STEEL, MWS DWG A521-2838 MK-M UNIT</t>
  </si>
  <si>
    <t>NATIONAL, NOS, CAM, FOR PKL #1 &amp; #2 DOWNCUT FLYING SCRA, ASSEMBLY, MECHANICAL CAM, FOR PKL #1 &amp; #2 DOWNCUT FLYING SCRAP SHEAR., DANIELI WEAN UNITED P/N 82976 MK-AA,C 511-2050 MK-AA,C</t>
  </si>
  <si>
    <t>NATIONAL, NOS, CAM, FOR PKL #1 &amp; #2 DOWNCUT FLYING SCRA, ASSEMBLY, MECHANICAL CAM, FOR PKL #1 &amp; #2 DOWNCUT FLYING SCRAP SHEAR., DANIELI WEAN UNITED P/N 82976 MK-A,C 511-2050 MK-A,C</t>
  </si>
  <si>
    <t>WASHER, NOS, SCREWDOWN WORM GEAR, BRONZE #2, MEATA PA, WASHER, SCREWDOWN WORM GEAR, BRONZE #2, MEATA PATTERN #66581 MWS DWG A</t>
  </si>
  <si>
    <t>CYLINDER, NOS, CYLINDER, AIR CYL.PORTION OF 8" B&amp;D VALVE. DWG.#278</t>
  </si>
  <si>
    <t>HOUSING FILTERS</t>
  </si>
  <si>
    <t>HOUSING, FILTER, WITH STRAINER</t>
  </si>
  <si>
    <t>CRANE OR HOIST PART OR ACCESSORY|BAIL, LIFTING, CHAINS, PINS/WASHERS|HESSVILLE|FOR SQUARE D MAGNET NO 2 &amp; 3</t>
  </si>
  <si>
    <t>ROPE, WIRE ROPE, 7/8" X 470' HD8KPPI W/OPEN SWAGE SOCKET 1 END OTHER END PLAIN SKT OFF LAST (DRIVE SIDE) TAP MEASURED</t>
  </si>
  <si>
    <t>CHUTE, CHUTE, SIDE TRIMMER SCRAP, 4140 PHT - ASTM A500, OPERATOR SIDE - RIGHT HAND</t>
  </si>
  <si>
    <t>CYLINDER, NOS, CYLINDER, LIFT, FOR PKL WELDER EXIT LOOP TABLE, 6" BORE X 7" STROKE, A</t>
  </si>
  <si>
    <t>COIL, NOS, 22,500 HP ROTOR, 13,800 VOLT, 450 RPM, F, COIL, 22,500 HP ROTOR, 13,800 VOLT, 450 RPM, FRAME 1610857, WESTINGHOU</t>
  </si>
  <si>
    <t>COIL, NOS, UNIVERSAL STARTER, FOR 80" SYNC. MOTOR,, COIL, UNIVERSAL STARTER, FOR 80" SYNC. MOTOR, 13,200 VAC. FRAME 161085</t>
  </si>
  <si>
    <t>ROLLER BEARING|STRAIGHT, PLAIN, NEEDLE, SELF-ALIGNING, SUPPORT CAM|32NBK2052YZP|STRAIGHT|51 MM|83 MM|32 MM</t>
  </si>
  <si>
    <t>SHAFT, NOS, PINION, SCREWDOWN, 21-3/32" LONG, 6" P.D, SHAFT, PINION, SCREWDOWN, 21-3/32" LONG, 6" P.D., 18 SINGLE HELIX CUT</t>
  </si>
  <si>
    <t>HIGH PRESSURE, HYDRAULIC AIR PUMP, SC HYDRAULICS P/N D6000B55</t>
  </si>
  <si>
    <t>HANGER, NOS, BLOCK,#29 COMPOUND,G.E.REFER- ENCE DWG 9, HANGER, BLOCK,#29 COMPOUND,G.E.REFER- ENCE DWG 985B115G.E. DWG 40D4137</t>
  </si>
  <si>
    <t>LINER DRAWING|LINERS, #1 &amp; #2 PROCESSOR SIDE GUIDES, FOR TOP HALF OF BACKING PLATES, MATERIAL MANG 5|34D|DRAWING NUMBER|511-1982 MK-E &amp; 511-2000 MK-E</t>
  </si>
  <si>
    <t>CRANE OR HOIST PART OR ACCESSORY|PLATE, RETAINER, 24 IN WHEELS|FOR MORGAN CRANE OEM MANUFACTURERS NAME BEGINING WITH H THRU Z (SEE 76263) RETA</t>
  </si>
  <si>
    <t>GENERAL FABRICATION, NOS, BEARING SUPPORT, TFS PLATER, DRW# J561-0329 MK CA</t>
  </si>
  <si>
    <t>GENERAL FABRICATION, NOS, BEARING SUPPORT, TFS PLATER, DRW# J561-0327 MK A</t>
  </si>
  <si>
    <t>VALVE, PRESSURE RELIEF, 4", PRESSURE RELIEF, 15 PSI, 300 PSI FLANGE, 4-75 PSI PRESET AT 15 PSI, SOLUBLE OIL, FULFLO, PISTON &amp; SPRING</t>
  </si>
  <si>
    <t>CONNECTING ROD</t>
  </si>
  <si>
    <t>ROD, CONNECTING, ASSEMBLY W/JAM NUTS, 2" DIA, 7'1" LONG</t>
  </si>
  <si>
    <t>VALVE, NOS, PRESSURE REDUCING, CAST IRON, 100-15 PSI, VALVE, PRESSURE REDUCING, CAST IRON, 100-15 PSI, 2000 #HR SPENCE ED-1-</t>
  </si>
  <si>
    <t>MOTORS, NOS, 21KW HP, 250 V, 1750 RPM, 100 AMP, 366A, DC, COMPOUND, AV V, B AMP, HECO, HECO EQUIPMENT MANAGEMENT SYSTEM, UNKNOWN, OTHER PH</t>
  </si>
  <si>
    <t>VALVE, NOS, 3" CHECK, VERTICAL, SARAN PLASTIC-LINED, VALVE, 3" CHECK, VERTICAL, SARAN PLASTIC-LINED CAST IRON BODY DOW CHEM</t>
  </si>
  <si>
    <t>CARBON STEEL WELD&amp;BRAZE BAR STOCK ASSY</t>
  </si>
  <si>
    <t>BAR, CARBON HOT ROLLED, GUIDE, WELDED STEEL, 6" THICK X 4" WIDE, BAR, GUIDE, WELDED STEEL, 6" THICK X 4" WIDE X 6' LONG, FOR LOOPING TO</t>
  </si>
  <si>
    <t>GENERAL FABRICATION, NOS, BEARING SUPPORT, TFS PLATER, DRW# J561-0329 MK C</t>
  </si>
  <si>
    <t>GENERAL FABRICATION, NOS, BEARING SUPPORT, TFS PLATER, DRW# J561-0327 MK AA</t>
  </si>
  <si>
    <t>COVER, NOS, BOTTOM PINION,STEEL, COVER, BOTTOM PINION,STEEL MWS DWG A521-0219 MK-R MESTA DWG 147824 MK-</t>
  </si>
  <si>
    <t>COVER, NOS, BOTTOM, MILL SIDE, FOR 52" 5STD STANDS 3, COVER, BOTTOM, MILL SIDE, FOR 52" 5STD STANDS 3, 4 &amp; 5 GEAR BOXES. MES</t>
  </si>
  <si>
    <t>REDUCER, GEAR, REDUCER, HOIST, FOR 35 TON CRANE HARNISCHFEGER 100A8056-10</t>
  </si>
  <si>
    <t>REDUCER, GEAR, REDUCER, TROLLEY DRIVE REDUCER FOR READING 35 TON BRIDGE TROLLEY. READ</t>
  </si>
  <si>
    <t>REDUCER, GEAR, REDUCER, TROLLEY REDUCER ASS'Y FOR #24 AND #25 CRANES. MWS DWG 932-062</t>
  </si>
  <si>
    <t>CRANE OR HOIST PART OR ACCESSORY|TROLLEY DRIVE ASSEMBLY|RDG|932-0501|GENERAL FABRICATION, FOR 10 TON READING CRANE. READING DWG 93</t>
  </si>
  <si>
    <t>REDUCER, GEAR, REDUCER, TROLLEY, FOR 35 TON CRANE HARNISCHFEGER 100A7023-125</t>
  </si>
  <si>
    <t>REDUCER, GEAR, REDUCER, BRIDGE DRIVE REDUCER FOR MW #30 CRANE ( ONLY ) NORTHERN ENG.</t>
  </si>
  <si>
    <t>COUPLING, GEAR, GEAR, 4 INID, 4-1/2, STEEL, HALF, FLEX, W/SLEEVE. KEYWAY 1"X1/2"</t>
  </si>
  <si>
    <t>COUPLING, GEAR, GEAR, 4.375 INID, 4-1/2 F, STEEL, 1"X1/2", HALF, FLEX, W/SLEEVE. KEYWAY 1"X1/2"</t>
  </si>
  <si>
    <t>CRANE PART DRAWING|CRANE WHEEL PART #11, SPACER|34D|MORGAN|DRAWING NUMBER|932-0387|PART 11</t>
  </si>
  <si>
    <t>CYLINDER, NOS, 1 &amp; 2 TTM ENTRY AND EXIT TENSION ROLL THREADING SHROUD AIR CYLINDER 4"</t>
  </si>
  <si>
    <t>PULLEYS, IDLERS, SHEAVES, PARTS, 34" O.D. X 5.5" ID, SHEAVE, 34" O.D. X 5.5" ID MWS DWG J561-0147 MK-H TAYLOR-WINFIELD DWG</t>
  </si>
  <si>
    <t>SLING, WIRE, 3" D-LINK,WITH 4 PINS IN CLOSED THIMBLES, 180.000 IN, 4, 1.500 IN, 6X37 PREF IWRC RRL, SLING, 1.500" X 180.000" LONG, 4 LEGS, 6</t>
  </si>
  <si>
    <t>INSERT, NOS, INSERT, INSERTS FOR 52" ROLL CHANGE BOOM MESTA DWG 154115 MWS DWG A561</t>
  </si>
  <si>
    <t>BUSHING, NOS, SCREWDOWN,SAE #64 BRONZE, MWS DWG# A521-2760 MK-AD</t>
  </si>
  <si>
    <t>WHEEL, TRACK, V-GROOVE,40/50 CARB.STL. FLAME HARDENED, WHEELS, OEM V-GROOVE,40/50 CARB.STL. FLAME HARDENED O.D. AFTER MACHINI</t>
  </si>
  <si>
    <t>BLOCK, PILLOW, BLOCK, PILLOW, SKF SAFS238, MWS DWG A541-0372 MK-N MWS DWG A541-0451 M</t>
  </si>
  <si>
    <t>SEAL, MECHANICAL, TEFLON, SPARGER TAPERED PIPE SEAL, DWG# 513-0241 MK-276, 1.05 INID, 5.375"X 4.625"X 4"</t>
  </si>
  <si>
    <t>LINER, NOS, LINER, AMPCO 18 WITH METALINE GREASE PLUGS MWS DWG H561-0019 D</t>
  </si>
  <si>
    <t>ARM, NOS, PIVOT, ARM, PIVOT, MWS DWG J561-0147 MK-A. TFS PIVOT ARM LOOP CARRIAGE.</t>
  </si>
  <si>
    <t>CYLINDER, AIR, BORE, 2" &lt;3", CYLINDER, AIR, 2" BORE X 2" STROKE, FEMALE CLEVIS MOUNTED, MODEL PK, S</t>
  </si>
  <si>
    <t>PRESSURE PLATE</t>
  </si>
  <si>
    <t>PLATE, NOS, PRESSURE,SAE 430 GRADE B BRNZE PATT# 401, PLATE, PRESSURE,SAE 430 GRADE B, BRONZE PATT# 401REA, MWS DWG A521-279</t>
  </si>
  <si>
    <t>CYLINDER, NOS, CYLINDER, HYDRAULIC, 4.5" BORE X 17.5" STRIKE, MWD A521-0469 LINCOLN M</t>
  </si>
  <si>
    <t>SPINDLE, DRIVE, SPINDLE, TOP KNIFE,24-1/2" TALL, RIGHT HAND THREADS MWS DWG H561-0120 Mk AB</t>
  </si>
  <si>
    <t>GENERAL FABRICATION, NOS, ROLLER, WITH SHAFT</t>
  </si>
  <si>
    <t>SUPPORT, MECHANICAL APPLICATION, 2X4X70 CHANNEL AC1-HH TYPE II CASTING, MWD #B571-1679-G3</t>
  </si>
  <si>
    <t>CYLINDER, NOS, CYLINDER, HYDRAULIC,COMPLETE,M. RG7- BUCHSEN R &amp; B FILTRATION SYSTEMS</t>
  </si>
  <si>
    <t>ORIFICE PLATE</t>
  </si>
  <si>
    <t>GENERAL FABRICATION, NOS, TRAY, DOWNCOMER, POLY-PRO, MWS DWG C561-1564 MK-B. OPP. HAND (ETL)</t>
  </si>
  <si>
    <t>ROPE, WIRE, RRL, 1.000 INCH, PYTHON 10S9KD,W/1"CROSBY S502 SIDE CLOSE, 104.000 FT, IWRC, 6 X 19, ROPE, WIRE, ETL DELIVERY LOOP TOWER BOTTOM</t>
  </si>
  <si>
    <t>ARBOR</t>
  </si>
  <si>
    <t>ARBOR, ARBOR, ROLL BLOCK, 36", STEEL WITH BRASS LINERS, 52.5000 IN-L, CA CLEANER, WRINGER, BACKUP WAYS</t>
  </si>
  <si>
    <t>BRACKET, NOS, BRACKET, MWS DWG 511-1023 MK-J WEAN UNITED DWG 35731</t>
  </si>
  <si>
    <t>GEAR, NOS, 2ND SHAFT GEAR FOR TYPE LD 16:1 REDUCER., GEAR, 2ND SHAFT GEAR FOR TYPE LD 16:1 REDUCER. (USED ON PKL BLOCKER RO</t>
  </si>
  <si>
    <t>GUARD, COUPLING, GUARD, COUPLING MWS DWG 932-0062 MORGAN DWG 955611</t>
  </si>
  <si>
    <t>NATIONAL, NOS, SHELL WORKING PRESSURE - 300 PSI, TUBE W, EXCHANGER, SHELL WORKING PRESSURE - 300 PSI, TUBE WORKING PRESSURE - 3</t>
  </si>
  <si>
    <t>PUMP, GEAR, 5X2 CENTRIFICAL MOTOR/BASE/ASSY 230/460V, 7.5 HP, 1800 RPM</t>
  </si>
  <si>
    <t>CYLINDER, HYD,BORE,5"&lt;6", CYLINDER, SPACE BAR LIFT HYDRAULIC, 5" BORE X 15.5" STROKE, WITH CLEVI</t>
  </si>
  <si>
    <t>PINION, NOS, ALLOY STEEL SAE 4145 OR SIMILAR, HEAT TR, PINION, ALLOY STEEL SAE 4145 OR SIMILAR, HEAT TREATED, NORMALIZE &amp; TEM</t>
  </si>
  <si>
    <t>NATIONAL, NOS, APPLICATOR ROLL,HRS MAT'L,54" ROLL FACE,, ROLLS, APPLICATOR ROLL,HRS MAT'L,54" ROLL FACE,14" DIA.,83-1/2" OVERAL</t>
  </si>
  <si>
    <t>WIPER, FELT, ROLL, WIPER, 7" DIA. X 80" LONG, FOR BACK-UP, NEOPRENE COVERED STEEL M</t>
  </si>
  <si>
    <t>GUIDE, NOS, GUIDE, STEEL,16"X16"X12"-12.012"BOREMWS DWG A521-2659 MK-B UNITED ENGI</t>
  </si>
  <si>
    <t>TABLES, NOS, TRANSFER, WELDER EXIT LOOP., TABLE, TRANSFER, WELDER EXIT LOOP. MWS DWG 511-0325 MK-AE</t>
  </si>
  <si>
    <t>PUMP, NOS, CHEMICAL METERING, 240 GPD, 120V AC, PULSATRON MODEL# LVH7SA-WTSK</t>
  </si>
  <si>
    <t>GEAR, NOS, PINION SHAFT, FORGED STEEL, C-4140, 39 T, GEAR, PINION SHAFT, FORGED STEEL, C-4140, 39 TEETH 4DP, 20 FULL DEPTH,</t>
  </si>
  <si>
    <t>PLUG, PLUG, SS309,, ROLL, ASSEMBLY,14"SLOW COOL/HOLD ZONE FURNACE</t>
  </si>
  <si>
    <t>ROLL DRAWING|ROLL, STEEL HOLLOW BODY, 3.75" ID X 4.5" OD X 5.5", RED POLYURETHANE COVER, DUROMETER 90A|34D|DRAWING NUMBER|7721</t>
  </si>
  <si>
    <t>POWER TRANSMISSION SHAFTS|FLEXIBLE, TOP SCRAP SHEAR PINCH ROLL DRIVE|DWG# 511-2083|MK-AB/W/X</t>
  </si>
  <si>
    <t>PINION, NOS, LOW SPEED PINION, COMBO DRAG BRIDLE GEAR, PINION, LOW SPEED PINION, COMBO DRAG BRIDLE GEAR BOX, #1 ROLL DRIVE CO</t>
  </si>
  <si>
    <t>PINION, NOS, 21 TEETH,WORK ROLL PUSHOUT DEVICE,STEEL, PINION, 21 TEETH, WORK ROLL PUSHOUT DEVICE, STEEL MWS DWG A521-2934 MK</t>
  </si>
  <si>
    <t>INSULATION, NOS, 03, BRASS, WEARSTRIP, PKL SCRAP CHOPPER, BRASS, MWD 511-2732 PT. 03</t>
  </si>
  <si>
    <t>GEARBOX PART OR ACCESSORY|BOX BEARING, TOP O/S FLOAT|1040 STEEL|MWS DWG 511-0219 GM6</t>
  </si>
  <si>
    <t>GEARBOX PART OR ACCESSORY|BOX BEARING|FOR PKL UPCOILER, DRIVE SIDE, BOTTOM BENDING ROLL, MWS</t>
  </si>
  <si>
    <t>GEARBOX PART OR ACCESSORY|BOX BEARING|FOR PKL UPCOILER, OPERATOR SIDE, BOTTM BENDING ROLL, MWS</t>
  </si>
  <si>
    <t>CAP, BEARING, CAP, BEARING, PATTERN NO. 14421-C, 8" L X 3-1/2" H X 4-1/2" W, MAT'L:</t>
  </si>
  <si>
    <t>GEARBOX PART OR ACCESSORY|BOX BEARING, TOP D/S HELD|1040 STEEL|MWS DWG 511-0219 GM615</t>
  </si>
  <si>
    <t>CAP SCREWS</t>
  </si>
  <si>
    <t>END CAP, MECHANICAL SEAL, DWG 511-3038 MK-38-D</t>
  </si>
  <si>
    <t>PLATE, NOS, WEAR, FORGED 4140 STL., FOR T.W. WELDER., PLATES, OEM MANUFACTURERS NAME BEGINING WITH H THRU Z (SEE 76263) WEAR</t>
  </si>
  <si>
    <t>WEAR PLATES OR BARS OR STRIPS OR LINERS|LINER|60 IN|4 IN|THICKNESS|.625 IN|NAVAL BRASS|STRIP, FOR #1 TRC ENT</t>
  </si>
  <si>
    <t>HOIST|CHAIN|LIFT CAPACITY|3 STN|LIFT HEIGHT|15 FT|13 FT HAND PULL</t>
  </si>
  <si>
    <t>SCREWS, NOS, ADJUSTING, 8'11-3/32"L X 2-5/16" DIA., SCREW, ADJUSTING, 8'11-3/32" L X 2-5/16" DIA., MWS DWG# 511-0980 MK-B, WE</t>
  </si>
  <si>
    <t>WHEEL, TRACK, FLAT 40/50 CARB.STL. FLAME HARDENED O.D., WHEELS, OEM FLAT 40/50 CARB.STL. FLAME HARDENED O.D. AFTER MACHINING 1</t>
  </si>
  <si>
    <t>CLOSURE, NOS, BEARING RETAINER, FLOAT, 9" OD X 4" ID,, CLOSURE, BEARING RETAINER, FLOAT, 9" OD X 4" ID, 1" W MWS DWG 511-1022</t>
  </si>
  <si>
    <t>ROPE, WIRE ROPE, 3/4" X 505' HD8KPPI PLAIN ENDS</t>
  </si>
  <si>
    <t>BRAKE, ELECTRICAL, COIL FLD 180 GR1, 120 OHMS 125 VOLT, 29 OHMS 250 VOLT, TORQUE 1</t>
  </si>
  <si>
    <t>CYLINDER, NOS, CYLINDER, HYDRAULIC, 10" BORE X 4.5" STROKE MWS DWG H561-0023 MK-A WEA</t>
  </si>
  <si>
    <t>ROPE, WIRE ROPE, 5/8" X 705' FLEX X 626</t>
  </si>
  <si>
    <t>BLADES&amp; TOOTH&amp;CUTTING EDGES</t>
  </si>
  <si>
    <t>EDGE, KNIFE, KNIFE, MAT'L: ALUMINUM BRONZE ASTM 8-14, EDGE, KNIFE, MAT'L: ALUMINUM BRONZE ASTM 8-148-98.. MWS DWG A521-3703, USS MIDWEST PLANT DWG# A521-3703 MK-L</t>
  </si>
  <si>
    <t>EDGE, KNIFE, KNIFE, MAT'L: ALUMINUM BRONZE ASTM 8-14, EDGE, KNIFE, MAT'L: ALUMINUM BRONZE ASTM 8-148-98.. MWS DWG A521-3703, USS MIDWEST PLANT DWG# A521-3703 MK-B</t>
  </si>
  <si>
    <t>CYLINDER, HYD,BORE,4"&lt;5", CYLINDER, STEERING ROLL, CLEVIS MOUNT, 4" BORE X 5" STROKE. ANKER-HOLT</t>
  </si>
  <si>
    <t>ROPE, WIRE ROPE, PYTHON, 1" X 347' PYTHON-MULTI 10S9KD</t>
  </si>
  <si>
    <t>SHAFT, NOS, 2" DIA, 98" LENGTH, 304SS, FOR 2HTD-5, S, SHAFT, 2" DIA, 98" LENGTH, 304SS, FOR 2HTD-5, S/N 527632-1 CHEMINEER 2</t>
  </si>
  <si>
    <t>MOTORS, AC,.75HP TO&lt; 1HP, 3/4 HP, 230/460V V, 19 RPM, - AMP, UNKNOWN, AC, .75HP DRIVE, PLATE SHIFTER BRAKE GEARMOTOR,230/460 V,19 RPM, DESIG</t>
  </si>
  <si>
    <t>BUSHING, NOS, EXTRACTOR, CAST STEEL, #1TTM WORK ROLL C, BUSHING, EXTRACTOR, CAST STEEL, #1TTM WORK ROLL CHANGING RIG, 13.372"</t>
  </si>
  <si>
    <t>GEAR UNITS|10,475 INCH LBS. , 29.10 HP|9.352:1</t>
  </si>
  <si>
    <t>EXCHANGER, HEAT, EXCHANGER, CA HIGH SPEED COOLING UNIT (HEAT EXCHANGER) 8' 7-1/2" L X 5, HIGH SPEED COOLING UNIT, 103.5IN, HEAT EXCHANGERS, CA HIGH SPEED COOLING UNIT 8 FT 7-1/2 IN LG X 5</t>
  </si>
  <si>
    <t>PUMP VALVE</t>
  </si>
  <si>
    <t>DAMPERS, NOS, DISCHARGE, WITH 900# RF, 2160 PSIG DESIG, DAMPENER, DISCHARGE, WITH 900# RF, 2160 PSIG DESIGN PRESSURE @ 100 DEG</t>
  </si>
  <si>
    <t>WEAR PLATES OR BARS OR STRIPS OR LINERS|PAD|18.25 IN|7.5 IN|THICKNESS|.75 IN|POLYURETHANE|90 DURO</t>
  </si>
  <si>
    <t>DIAPHRAGMS</t>
  </si>
  <si>
    <t>NOS, NOS, ITEM #3, FOR PULSATION DAMPENER K-10-300, DIAPHRAM, ITEM #3, FOR PULSATION DAMPENER K-10-3000 HYDRIL 41586-M STM</t>
  </si>
  <si>
    <t>PLATE, NOS, END, FOR SPINDLES, PLATE, END, FOR SPINDLES AJAX COUPLING 04-7-67-1875-004 MWS DWG A561-0</t>
  </si>
  <si>
    <t>GEAR UNITS|1700 RPM|40 HP|4.160:1|REDUCER, SPEED, SIZE:60, INPUT RPM: 850/1700 PARALLEL SH</t>
  </si>
  <si>
    <t>REDUCER, GEAR, REDUCER, GEAR BOX,RATIO:6.4 :1 FALK 3C2-02CS</t>
  </si>
  <si>
    <t>RETAINER, NOS, HALF, STEEL, RETAINER, HALF, STEEL MWS DWG A521-2796 MK-B</t>
  </si>
  <si>
    <t>CRANE OR HOIST PART OR ACCESSORY|REEL, CABLE|23-1/2 IN 4 RING|SHAW-BOX (TM) LIFT-TECH|6-334-38 UNIT 2</t>
  </si>
  <si>
    <t>MOUNTING PROFILES MOUNTING HARDWARE</t>
  </si>
  <si>
    <t>MOUNTING PROFILES MOUNTING HARDWARE|CAB, LEFT HAND SCRAP CHUTE|WIDTH|7 IN|LENGTH|14 IN|THICKNESS|3.5 IN|1018/1020|DWG 511-3099</t>
  </si>
  <si>
    <t>PUMP, SUBMERSIBLE, W/MOTOR AND BASE 3450RPM, 15AMP, .375", CAST IRON, 409 GPM</t>
  </si>
  <si>
    <t>REDUCER, SPEED, 6.647:1, BASE, 1, 1, GEAR BOX, DWG# C561-1174, MK-G</t>
  </si>
  <si>
    <t>VALVE, DIAPHRAGM, 3", FLANGED, DIAPHRAGM, HYPALON, POLYPRO, WEIR, BONNET: CI, HWO, TRAVEL STOP, ITT IND., P/N 3-2538-C-903</t>
  </si>
  <si>
    <t>MOTORS, NOS, 5.00 HP, 240 V, 650/1300 RPM, CD328AT, SHUNT, 17.3 AMPS, TYPE CD328AT, MOTOR, ELECTRIC, SHUNT WOUND, 5.00 HP, CD328AT FRAME, 65</t>
  </si>
  <si>
    <t>IMPELLER, NOS, FOR ETL PKL FUME EXHAUST FAN, RUBBER LIN, IMPELLER, FOR ETL PKL FUME EXHAUST FAN, RUBBER LINED W/SHAFT. MWS DWG</t>
  </si>
  <si>
    <t>NATIONAL, NOS, ECCENTRIC, STM AND 52" EXIT SIDE WORK RO, CRANK, ECCENTRIC, STM AND 52" EXIT SIDE WORK ROLL KEEPER, STM AND 52"</t>
  </si>
  <si>
    <t>CLOSURE, NOS, PLATER, CLOSURE, PLATER MWS DWG J561-0028 MK-A</t>
  </si>
  <si>
    <t>GEAR UNITS|2.16:1|REDUCER, GEAR, 5 FT-2 IN X 32 IN (USED FOR PKL STITCHER) HORSBURGH &amp;</t>
  </si>
  <si>
    <t>RETAINER, NOS, GUIDE RETAINER, WELDED STEEL, 4 FOOT 6 I, RETAINER, GUIDE RETAINER, 80" COBBLE GAURD, WELDED STEEL, 4 FOOT 6 INC</t>
  </si>
  <si>
    <t>RETAINER, NOS, STEEL, RETAINER, STEEL, MWS DWG 511-0971 MK-H</t>
  </si>
  <si>
    <t>RETAINER, NOS, RETAINER, MWD DWG A521-2658 MK-G</t>
  </si>
  <si>
    <t>SPRING, NOS, LEAF, SPRING STEEL, 6 LEAVES @ 3/8" THIC, SPRING, LEAF, SPRING STEEL, 6 LEAVES @ 3/8" THICK 2-1/4", TOTAL 1250#</t>
  </si>
  <si>
    <t>GEAR UNITS|J|C561-1174|5.5:1|REDUCER, SPEED, 4 HOLE BASE, 1, 1, 1150 RPM, GEAR, FOR ETL BASEMENT 24 IN SINK ROLLS</t>
  </si>
  <si>
    <t>TRUCK, TRAILER, TRACTORS, NOS, ARTICULATOR, LOWER, AXLE HOUSING, MWS DWG# B521-0370 MK-A</t>
  </si>
  <si>
    <t>MOUNTING PROFILES MOUNTING HARDWARE|CAB, RH SCRAP CHUTE|WIDTH|7 IN|LENGTH|14 IN|THICKNESS|3.5 IN|1018/1020|DWG 511-3100</t>
  </si>
  <si>
    <t>CYLINDER DRAWING|ADAPTER, STEEL, 2 IN X 4-1/2 IN X 4-1/2 IN, (4) HOLES 17/32 IN DRILL THROUGH, (1) HOLE 1-3/8 IN DIA X 12 TPI TAP THROUGH|MWS|MIDWEST STEEL|DRAWING NUMBER|511-0481</t>
  </si>
  <si>
    <t>GENERAL FABRICATION, NOS, STAND, BEARING,38-3/4"TALL MWS DWG J561-0148 MK-C,E TFS LOOP TOWER SHE</t>
  </si>
  <si>
    <t>EXCHANGER, HEAT EXCHANGERS, TUBE BUNDLE, WATER, 17GPM, STEAM, 10.75 IN-W, 79 IN-L, 24 TUBES, MAIN HEAT EXCHANGER SHOWER ROOM HOTWATER TANK</t>
  </si>
  <si>
    <t>PUMP PACKINGS PUMP PARTS&amp;ACCESSORIES</t>
  </si>
  <si>
    <t>PACKING, GLAND, STUFFING BOX, ITEM 15</t>
  </si>
  <si>
    <t>CYLINDER, NOS, HYDRAULIC, 7" BORE X 1" STROKE ROD END FLANGE MOUNTED TOMKINS-JOHNSON, ASSEMBLY TO CONSIST OF CLEVIS SLIDE NUT MWD 511-0459 MK-E 65510</t>
  </si>
  <si>
    <t>HEAD, PUMP, CROSSHEAD, PUMP, NATIONAL OILWELL, PT # 08-800-455</t>
  </si>
  <si>
    <t>ARBOR, NOS, FOR SIDE TRIMMER, ARBOR, FOR SIDE TRIMMER, MWS DWG B561-0126 MK C. #1TRC.</t>
  </si>
  <si>
    <t>INSULATION, NOS, DELIVERY COIL CAR WEAR PLATES, PHOSPHOR, WEARSTRIP, DELIVERY COIL CAR WEAR PLATES, PHOSPHOR BRONZE, 4" X 52.5"</t>
  </si>
  <si>
    <t>PLATE, NOS, FACE, OUTBOARD OPERATOR, CAST STEEL, 52", PLATE, FACE, OUTBOARD OPERATOR, CAST STEEL, 52" 44" STM BACK-UP CHOCK,</t>
  </si>
  <si>
    <t>CYLINDER, NOS, CYLINDER, OUTBOARD BEARING HYD., 6" BORE X 15-5/8" STROKE, 2-1/2" ROD,</t>
  </si>
  <si>
    <t>HEXAGONAL BOLT</t>
  </si>
  <si>
    <t>BOLTS, HEXAGONAL, HEX HEAD, STEEL, 4140 GRD, 3.5" HEAD, 80" 5 STAND WORK ROLL KEEPER BOLT, DWG# A521-2712 MK-AE</t>
  </si>
  <si>
    <t>EAR CLAMPS</t>
  </si>
  <si>
    <t>CLAMP, EAR CLAMPS, STEEL, TEMPER MILL ROLL KEEPER, DWG# 511-1115 MK-K</t>
  </si>
  <si>
    <t>FASTENER DRAWING|SCREW|34D|MIDWEST|DRAWING NUMBER|MWS DWG A521-0050|MK-U</t>
  </si>
  <si>
    <t>VALVE, SWING CHECK VALVE, 6", FLANGE, LEVER AND WEIGHT, 125 PSI</t>
  </si>
  <si>
    <t>CYLINDER, NOS, CYLINDER, AIR, 12" D X 2" S MWS DWG A561-0031-A MK-A</t>
  </si>
  <si>
    <t>VALVE, NOS, BODY W/RUBBER SEAT ONLY, NO WAFFER OR HA, 14.000 IN, MONOFLANGE, 14" MONOFLANGE, BODY W/RUBBER SEAT ONLY, NO WAFFER OR HAND WHEE</t>
  </si>
  <si>
    <t>SLING, WIRE, ATTACHED TO BULLRING(3-1/8"DIA. X 20-1/2, 131.000 IN, 4, 0.625 IN, 8 STRANDS 5/8"WIRE WOVEN TO FORM ONE CAB, SLING, 0.625" X 13</t>
  </si>
  <si>
    <t>SPROCKET, NOS, 33-1/2" OD, 8.745" BORE, 10" WIDE, 12" PITCH DIA.</t>
  </si>
  <si>
    <t>PULLEYS, IDLERS, SHEAVES, PARTS, 15 TON BLOCK,24-7/8"OD,22-1/2" P.D.,6-1/, SHEAVE, 15-TON BLOCK, DWG 932-0027 MK-13, 24-7/8" OD, 22-1/2" PD,</t>
  </si>
  <si>
    <t>PLATE, NOS, WEAR,NAVAL BRASS,CRADLE CAR, PLATE, WEAR, NAVAL BRASS, CRADLE CAR MWS DWG 511-1884 MK-C, WEAN UNITE</t>
  </si>
  <si>
    <t>WEAR PLATES OR BARS OR STRIPS OR LINERS|PLATE|49 IN|6 IN|THICKNESS|.375 IN|NAVAL BRASS|OPP. HAND, WEAN DWG 1</t>
  </si>
  <si>
    <t>PLATE, NOS, PRESSURE, FOR TOP PKL WORK ROLL CHOCK, B, PLATE, PRESSURE, FOR TOP PKL WORK ROLL CHOCK, BRASS, 14" DIA., 3-1/2"</t>
  </si>
  <si>
    <t>FILTER, WATER, ROSEDALE FILTER HOUSING W/STAND, 30 IN-L, SOCK 100 MICRON, 3" FLANGED, 150 PSI, STAINLESS, 9/64 PERFORATIONS</t>
  </si>
  <si>
    <t>STRIP, WEAR, WEARSTRIP, 82.75"L, 3.5"W, 1/2"THK, BRASS, DWG# B561-0305 MK-A</t>
  </si>
  <si>
    <t>BEARING, PILLOW, BLOCK, BORE 3.5 , BOLT CENTER 9.3750 , SPHER, 4 BOLT PILOTED FLG</t>
  </si>
  <si>
    <t>STRIP, WEAR, WEARSTRIP, 81.75"L, 6"W, 1/2"THK, BRASS, DWG# B561-0305 MK-D</t>
  </si>
  <si>
    <t>ARBOR, NOS, CHROME LINE TENSION REEL, ARBOR, CHROME LINE TENSION REEL MWS DWG J561-0029 MK-AA</t>
  </si>
  <si>
    <t>CRANE PART DRAWING|CRANE WHEEL PART #8, END PIECE|34D|MORGAN|DRAWING NUMBER|932-0053|MK-8</t>
  </si>
  <si>
    <t>CRANE PART DRAWING|CRANE WHEEL PART #9, END PIECE|34D|MORGAN|DRAWING NUMBER|932-0053|MK-9</t>
  </si>
  <si>
    <t>GENERAL FABRICATION, NOS, BACK UP ROLL, CAST STEEL, CLAMP, MWS DWG# A521-0123 MK-B</t>
  </si>
  <si>
    <t>CHUTE, CHUTE, DISCHARGE CHUTE, TOP RIGHT HAND SCRAP CHUTE, ASTM A 500, 6" X 5.75" X 13.25", MIDWEST STEEL, DWG# 511-3098</t>
  </si>
  <si>
    <t>NATIONAL, NOS, AIR, CA STEERING UNIT CYLINDER, AIR, 4" BORE X 10-1/4" STROKE, CLEVIS MOUNT</t>
  </si>
  <si>
    <t>WEAR PIECE DRAWING|LINER, P.O. HOIST MWS|MWS|MIDWEST STEEL|DRAWING NUMBER|A561-0018|S</t>
  </si>
  <si>
    <t>ROD, CONNECTING, ROD, CONNECTING ROD FOR TOP PLAT- FORM, EXIT ACCUMULATOR TOWER. 28.62"</t>
  </si>
  <si>
    <t>SEGMENT, NOS, MANDREL,UNCOILER,SAE 1030 STEEL CASTING, SEGMENT, MANDREL,UNCOILER,SAE 1030 STEEL CASTING MWS DWG 511-1909 MK-G</t>
  </si>
  <si>
    <t>STEEL SHAFTING</t>
  </si>
  <si>
    <t>SHAFT, NOS, STL 1045 TGP, SHAFT, STL 1045 TGP MWS DWG B541-0632 MK-L</t>
  </si>
  <si>
    <t>SHAFT, NOS, FOR ANTI-CRIMP TABLE (A), GEN. ARRG. B54, SHAFT, FOR ANTI-CRIMP TABLE (A), GEN. ARRG. B541-0528. MWS DWG B541-06</t>
  </si>
  <si>
    <t>SHAFT, NOS, JACK, 45" LONG, 4-1/2" DIA., SHAFT, JACK, 45" LONG, 4-1/2" DIA. MWS DWG B571-0067 MK-AT</t>
  </si>
  <si>
    <t>SHAFT, NOS, ROLL, BELTWRAPPER, 2-15/16" DIA., 21-3/4, SHAFT, ROLL, BELTWRAPPER, 2-15/16" DIA., 21-3/4" LONG MWS DWG B541-007</t>
  </si>
  <si>
    <t>SHAFT, NOS, BELTWRAPPER, 2.950" DIA. X 25-1/2" LONG, SHAFT, BELTWRAPPER, 2.950" DIA. X 25-1/2" LONG WITH 9/16" KEEPER SLOT</t>
  </si>
  <si>
    <t>SHAFT, NOS, BELTWRAPPER, 2-15/16" DIA., 24-7/16" LON, SHAFT, BELTWRAPPER, 2-15/16" DIA., 24-7/16" LONG, GEN ARRG'T DWG B541-</t>
  </si>
  <si>
    <t>PLATE, NOS, WEAR,BRONZE, PLATE, WEAR,BRONZE MWS DWG A541-0069 MK-A AETNA DWG E-20101 MK-A</t>
  </si>
  <si>
    <t>PLATE, NOS, CORRECTING ROLL MOUNTING PLATE (DRIVE SI, PLATE, CORRECTING ROLL MOUNTING PLATE (DRIVE SIDE) 2" THICK X 14" X 19</t>
  </si>
  <si>
    <t>VALVE, NOS, DIAPHRAGM, 2", ACID RESISTANT, VALVE, DIAPHRAGM, 2", ACID RESISTANT, ETL PLATER SOLUTION, MWS DWG C56</t>
  </si>
  <si>
    <t>PLATE, NOS, SEAL END,DWG.A561-0262, PLATE, SEAL END,DWG.A561-0262 MORGAN CONSTRUCTION 132717A</t>
  </si>
  <si>
    <t>GEAR, NOS, WORM WHEEL RIM, FOR #1 TTM, #2 2TM &amp; 52", GEAR, WORM WHEEL RIM, FOR #1 TTM, #2 2TM &amp; 52" 5 STAND., MWS DWG A521-</t>
  </si>
  <si>
    <t>ACTUATOR, MANUAL, MECHANICAL, UPRIGHT, 6:1 RATIO, 6" RAISE, BOLTED MOUNT</t>
  </si>
  <si>
    <t>TRANSFORMERS, DISTRIBUTION TRANSFORMER, 4160/7200 V, 120/240 V, 15 KVA, OUTDOOR, OIL FILLED, POLE TYPE, 1 PHASE, 60 HZ, AIR COOLED, NO FAN</t>
  </si>
  <si>
    <t>WEAR PIECE DRAWING|LINER, P.O. HOIST MWS|MWS|MIDWEST STEEL|DRAWING NUMBER|A561-0018|D</t>
  </si>
  <si>
    <t>MOTORS, NOS, 30.00, MOTOR, TYPE KS, CLNR LINE A</t>
  </si>
  <si>
    <t>MOTORS, NOS, 30.00, MOTOR, 30HP, 208/230/460 VOLT AC, 84.0/75.0/37.5 AMPS, FRAME 284-TS, F</t>
  </si>
  <si>
    <t>CRANE OR HOIST PART OR ACCESSORY|WHEEL, TRACK, BRIDGE DRIVER, WITH GEAR, 10 STN|READING CRANE</t>
  </si>
  <si>
    <t>PLATE, NOS, FACE, DRIVE OB, 52", 44" STM BU CHOCKS,, PLATES, OEM MANUFACTURERS NAME BEGINING WITH H THRU Z (SEE 76263) FACE</t>
  </si>
  <si>
    <t>INSULATION, NOS, #1 TTM PAYOFF REEL HOIST,BRASS 4" X 4' 8, WEARSTRIP, #1 TTM PAYOFF REEL HOIST,BRASS 4" X 4' 8-1/2" X .625" MWS D, USS MIDWEST PLANT DWG# A561-0018 MK-T</t>
  </si>
  <si>
    <t>INSULATION, NOS, #1 TTM PAYOFF REEL HOIST,BRASS 4" X 4'8-, WEARSTRIP, #1 TTM PAYOFF REEL HOIST,BRASS 4" X 4'8-1/2" X .625" MWS DW, USS MIDWEST PLANT DWG# A561-0018 MK-G</t>
  </si>
  <si>
    <t>STRAINER, BASKET, DUPLEX STRAINER BODY, BALL TYPE, 150# ANSI RATING, 3" FLANGED CONN.</t>
  </si>
  <si>
    <t>KNIFE, NOS, SHEAR, 2-1/4" X 52", KNIFE, SHEAR, 2-1/4" X 52" MWS DWG C561-0965 MK-S C.A LINE CROP SHEAR</t>
  </si>
  <si>
    <t>CYLINDER, HYD,BORE,4"&lt;5", CYLINDER, HYDRAULIC, WELDER ENTRY TABLE, 4" B X 10" S, HEAVY DUTY MILL</t>
  </si>
  <si>
    <t>HYDRAULIC CYLINDER|PROCESSOR PULLING ROLL LIFT, CYLINDER TO INCLUDE EXTENSION SHAFT DWG# 511-1962 MK-BB|DRAWING NUMBER|511-1962 MK-B</t>
  </si>
  <si>
    <t>CRANE PART DRAWING|CRANE WHEEL PART #20, TAP BOLT 7/8" X 2-1/4" DRILLED HEAD|34D|MORGAN|DRAWING NUMBER|932-0070|MK-20</t>
  </si>
  <si>
    <t>HOIST, NOS, ELECTRIC CHAIN, 1 TON, WITH 45 FT CHAIN, HOIST, ELECTRIC CHAIN, 1 TON, WITH 45 FT CHAIN AND CHAIN BUCKET, 120 V</t>
  </si>
  <si>
    <t>DRUM, NOS, BRAKE,13" OD,TAPER BORE,3" LARGE END,608, DRUM, BRAKE, 13" OD, TAPER BORE, 3" LARGE END, 608 MOTOR, CRANES 24 &amp;</t>
  </si>
  <si>
    <t>CRANE OR HOIST PART OR ACCESSORY|HUB, 50 TON BLOCK HOOK ROTATE CLUTCH DISC|GENERAL FABRICATION, HEPPENSTALL DWG J-659 M</t>
  </si>
  <si>
    <t>CLAMP DRAWING|HOUSING &amp; BEDPLATE, WELDED STEEL|MWS|MIDWEST STEEL|DRAWING NUMBER|A521-2712|W</t>
  </si>
  <si>
    <t>CLAMP DRAWING|HOUSING &amp; BEDPLATE, WELDED STEEL|MWS|MIDWEST STEEL|DRAWING NUMBER|A521-2712|X</t>
  </si>
  <si>
    <t>PILLOW BLOCKS, NOS, ROLLER, 12.3750 IN, 3.4375 IN, 4, HEAVY SPLIT, 2.375" WIDTH BETWEEN BOLTS, 4.5000 IN, BEARING, PILLOW BLOCK, ROLLER, FOU</t>
  </si>
  <si>
    <t>PIN, NOS, LINK PIN.12-13/16" X 3.312"D. W/ 2.751", PIN, LINK MWS DWG A521-0004 MK-C</t>
  </si>
  <si>
    <t>CRANE OR HOIST PART OR ACCESSORY|WHEEL, ASSEMBLY, STRAP, BRIDGE|16 IN DIA X 4-3/4 IN WD|MORGAN ENGINEERING|2.7 IN, 1-8/16 IN HO</t>
  </si>
  <si>
    <t>GATE</t>
  </si>
  <si>
    <t>GATE, SAFETY, SELF-CLOSING, XL-SERIES, A36 CARBON STEEL, GALVANIZED, OPEN: 34-36.5"</t>
  </si>
  <si>
    <t>WASHER, NOS, BRONZE, 18.125" OD X 3-1/4" HIGH, USED O, WASHER, BRONZE, 18.125" OD X 3-1/4" HIGH, USED ON ALL TOP 54" TTM B/U</t>
  </si>
  <si>
    <t>STABILIZER, NOS, REAR ROLL ARM CASTING,MAT'L: CAST S.S., STABILIZER, REAR ROLL ARM CASTING,MAT'L: CAST S.S. KOHLER D571-0005 MK</t>
  </si>
  <si>
    <t>SCREWS, NOS, ADJUSTING,LEVELING ROLL,SAE 1045 STEEL, SCREW, ADJUSTING,LEVELING ROLL,SAE 1045 STEEL MWS DWG 511-1940 MK-G MC</t>
  </si>
  <si>
    <t>FRAME, NOS, FRAME, GIRDER, FOR STEERING SECTION MWS DWG 511-2898 MK-B</t>
  </si>
  <si>
    <t>FRAME, NOS, FRAME, BENT, FOR STEERING SECTION MWS DWG 511-2900 MK-C</t>
  </si>
  <si>
    <t>FRAME, NOS, FRAME, BENT, FOR STEERING SECTION MWS DWG 511-2900 MK-A</t>
  </si>
  <si>
    <t>COMPONENTS, NOS, DAMPENER, SUCTION PULSATION, COORSTEK, ST1504F, 4"</t>
  </si>
  <si>
    <t>BELT, NOS, BELT, EDGE PROTECTOR DRAFTO PS-838-3</t>
  </si>
  <si>
    <t>BLOCK, MOUNTING, BEARING MOUNT, TENSIOMETER, MWS DWG A561-0375</t>
  </si>
  <si>
    <t>GENERAL FABRICATION, NOS, RAIL, NEWCOR A26-19000-8, MWS DWG A541-0263</t>
  </si>
  <si>
    <t>COOLER, HEAT EXCHANGERS, OIL, WATER, TUBE 12, SHELL 24 GPM, WATER, ANCA HYDRAULICS, WATER COOLED, P/N BN503003036005</t>
  </si>
  <si>
    <t>CRANE OR HOIST PART OR ACCESSORY|WHEEL, TRACK, BRIDGE IDLER|14 IN DIA|FOR ZENAR CR. MWS DWG B571-2317 ZENAR 230A1969</t>
  </si>
  <si>
    <t>CRANE OR HOIST PART OR ACCESSORY|WHEEL TRACK, BRIDGE DRIVER|14 IN|FOR ZENAR CR MWS DWG B571-2316 ZENAR 230A1968</t>
  </si>
  <si>
    <t>CRANE OR HOIST PART OR ACCESSORY|WHEEL, TRACK, TROLLEY, IDLER|12 IN DIA|ZENAR CR MWS DWG B571-2353 ZENAR 230A2061</t>
  </si>
  <si>
    <t>CRANE OR HOIST PART OR ACCESSORY|WHEEL, TRACK, TROLLEY, DRIVER|12 IN DIA|ZENAR CRANES, MWS DWG B571-2353 ZENAR 23</t>
  </si>
  <si>
    <t>BEARING, NOS, TAPER ROLLER, COMBINED RADIAL AND THRUST</t>
  </si>
  <si>
    <t>BRAKE, ELECTRICAL, WHEEL DRUM, 19" O.D. X 3-3/8" STRAIGHT BORE X 8-3/4" WIDTH X 3/</t>
  </si>
  <si>
    <t>ARM, NOS, SWING, BELTWRAPPER, #2 RECOIL LINE, ARM, SWING, BELTWRAPPER, #2 RECOIL LINE, MWS DWG H561-0208 MK-A</t>
  </si>
  <si>
    <t>ARM, NOS, PAYOFF REEL EXPAND LINKAGE "COMPLETE SET, ARM, PAYOFF REEL EXPAND LINKAGE "COMPLETE SET", PER MW DWG #561-0012,</t>
  </si>
  <si>
    <t>CYLINDER, PNEUMATIC CYLINDER, 8 IN-B, 3 IN-S, 3 IN, FLANGE MOUNT ROD END, 200 PSI, COMBO THREADING, LINCOLN, DWG# A541-0097 MK-AC</t>
  </si>
  <si>
    <t>ARM, NOS, SNUBBER ROLL, 8.126" BORE, ARM, SNUBBER ROLL, 8.126" BORE, MWS DWG 511-1047 MK-B</t>
  </si>
  <si>
    <t>PEDESTAL, NOS, PEDESTAL, BEARING, FOR CLEANER LINE COLUMBIA GENERATOR MG SET 1, MWS D</t>
  </si>
  <si>
    <t>PUMP PARTS &amp; ACCESSORIES|CONNECTOR, TUBE, PIPE|STEEL|08-800-170|4 IN, SCHEDULE 80, SUCTION, NATIONAL OILWELL P/N 08-800-170</t>
  </si>
  <si>
    <t>SECURITY SAFES</t>
  </si>
  <si>
    <t>GENERAL FABRICATION, NOS, UNIT, MANUAL OPERATION DRIVE-IN WINDOW DRAWER MOSLER SAFE CO DWG 44326</t>
  </si>
  <si>
    <t>PIN, NOS, STEERING ROLL LINKAGE, AISI 1045 TG&amp;P, PIN, STEERING ROLL LINKAGE, AISI 1045 TG&amp;P MWS DWG 511-2488 MK-D</t>
  </si>
  <si>
    <t>PLATE, NOS, FACE, THRUST BEARING, STEEL, 52" 44" STM, PLATE, FACE, THRUST BEARING, STEEL, 52" 44" STM BACK-UP CHOCKS, MWS DW</t>
  </si>
  <si>
    <t>PUMP, NOS, HYDRAULIC VANE, PUMP, HYDRAULIC VANE VICKERS V430-36-1A-11-S214 VICKERS V434-36-1A*</t>
  </si>
  <si>
    <t>NATIONAL, NOS, TROLLEY BUMPER BASE, #9 &amp; #10 CRANES., BASE, TROLLEY BUMPER BASE, #9 &amp; #10 CRANES.</t>
  </si>
  <si>
    <t>ROD, TIE, ROD, TIE GARDNER-DENVER P-5133-E</t>
  </si>
  <si>
    <t>CYLINDER, NOS, CYLINDER, AIR, 6" BORE X 6.5" STROKE, CLEVIS MOUNT MWS DWG H561-0210 M</t>
  </si>
  <si>
    <t>ROPE, WIRE ROPE, 5/8" X 550' HD8KPPI</t>
  </si>
  <si>
    <t>CRANE OR HOIST PART OR ACCESSORY|LINER, FIXED, BRZ|6-1/4 IN WD X 26.4 IN LG X 0.625 IN THK|MESTA|G561-0282-C|HOIST CRADLE, 2TTM</t>
  </si>
  <si>
    <t>VALVE, BALL, DURCO-ATOMAC 1" VALVE, 150# FLANGE, PFA LINED, STANDARD PORT BALL VAL</t>
  </si>
  <si>
    <t>COUPLING, NOS, SHAFT, RIGID, FLANGED SLEEVE, SIZE 5.00, 5.4960" BORE, 1.50</t>
  </si>
  <si>
    <t>NATIONAL, NOS, BRG.STAND, 8" X 24" BASE,18" HIGH. BRG.H, STAND, BRG.STAND, 8" X 24" BASE,18" HIGH. BRG.HOUSING 9-1/2"O.D., 4-1/</t>
  </si>
  <si>
    <t>HOUSING, NOS, LOAD CELL, FOR PRESSDUCTORS ON 80" 5-STD, HOUSING, LOAD CELL, FOR PRESSDUCTORS ON 80" 5-STD MILL, MWS DWG A521-2</t>
  </si>
  <si>
    <t>HOUSING, BEARING, BEARING, D/S SHAFT SUPPORT, PKL SIDE TRI, HOUSING, BEARING, BEARING, D/S SHAFT SUPPORT, PKL SIDE TRIMMER. WEAN U</t>
  </si>
  <si>
    <t>WHEEL, TRACK, DELIVERY HOIST, MATERIAL SAE 4145 ALLOY, WHEEL, DELIVERY HOIST, MATERIAL SAE 4145 ALLOY FORGED STEEL, NORMALIZE, USS MIDWEST PLANT DWG# A521-2546 MK-D</t>
  </si>
  <si>
    <t>PLATE, NOS, SMALL STEEL FLOOR, 17-3/4"L X 1"W X 11-3, PLATE, SMALL STEEL FLOOR, 17-3/4"L X 1"W X 11-3/4"H MWS DWG B541-0197, MESTA MACHINE P/N B541-0197 MK-G 154999 MK-G</t>
  </si>
  <si>
    <t>TROLLEY RAIL</t>
  </si>
  <si>
    <t>GENERAL FABRICATION, NOS, RAIL, COIL CAR ASSEMBLY MWS DWG C561-0367 MK-A</t>
  </si>
  <si>
    <t>CRANE OR HOIST PART OR ACCESSORY|LINER, FIXED, BRZ|4 IN WD X 4 FT 6-1/2 IN LG X 0.625 IN THK|MESTA|G561-0050-H|HOIST CRADLE, 2TTM</t>
  </si>
  <si>
    <t>BUTTON DRAWING</t>
  </si>
  <si>
    <t>PLATE, NOS, THRUST PLATE P.E.,FOR KOP-FLEX SPINDLE,, PLATES, THRUST PLATE P.E.,FOR KOP-FLEX SPINDLE, DWG 1105032 KOP-FLEX 1</t>
  </si>
  <si>
    <t>LINER, NOS, LINERS, OEM FOR 52" HORN CAR TRAVERSE, F.S. #9, 50-60 SHORE, 5-1/2" WI</t>
  </si>
  <si>
    <t>DECONTAMINATION SHOWER</t>
  </si>
  <si>
    <t>SHOWER, SAFETY, SAFETY, WITH GREEN CORROSIVE PROTECTION, SHOWER, SAFETY, WITH GREEN CORROSIVE PROTECTION HAWS 8320</t>
  </si>
  <si>
    <t>CYLINDER, NOS, CYLINDER, AIR, 3" BORE X 99-1/8" STROKE, FOOT MOUNTED, OILER HOOD TRAV</t>
  </si>
  <si>
    <t>FLAT BELT</t>
  </si>
  <si>
    <t>BELT, FLAT, 298.000 IN, 1, RATED 450# WITH R-5 FASTNER INSTALLED, ENDLESS POLYESTER/PVC, 0.281 IN, 12.00 IN, BELT, FLAT, POLYESTER/PVC, ENDL</t>
  </si>
  <si>
    <t>BOX, STUFFING, NATIONAL OILWELL, ITEM 13, FOR MOD. A-334</t>
  </si>
  <si>
    <t>ELECTRICAL INSULATING TAPE</t>
  </si>
  <si>
    <t>HEATER, ELECTRICAL INSULATING, 120 V, DIGITAL CONTROL, 55 GAL. DRUM, 1600 W, 13.3 AMP</t>
  </si>
  <si>
    <t>POSITIVE DISPLACEMENT PUMP</t>
  </si>
  <si>
    <t>PUMP, NOS, 840 PSI,40 GPM,VANE PUMP, PUMP, 840 PSI,40 GPM,VANE PUMP RACINE PVR-PSSO-40ER-01</t>
  </si>
  <si>
    <t>WEAR PLATES OR BARS OR STRIPS OR LINERS|LINER|10 IN|2.75 IN|THICKNESS|.25 IN|BRZ|TOP P/ROLL, M, AMCO 8</t>
  </si>
  <si>
    <t>SLEEVE, NOS, SPLINE, C95400 BRONZE, SLEEVE, SPLINE, C95400 BRONZE MWS DWG G561-0046 MK-C</t>
  </si>
  <si>
    <t>SPARGER, NOS, STEAM,NOISELESS HEATER,SIZE 4" FIG.301 C, SPARGER, STEAM, NOISELESS HEATER, SIZE 4" FIG.301 CAST IRON, MWS DWG C</t>
  </si>
  <si>
    <t>MOTORS, NOS, 50.00, MOTOR, 50 HP, 460 VOLTS, 60.2 AMPS, 1775 RPM, FOR COMBO LINE. G.E. 326</t>
  </si>
  <si>
    <t>CRANE PART DRAWING|RAIL|DRAWING NUMBER|512-0568|MK-MA, MK-PC, MK-D</t>
  </si>
  <si>
    <t>CYLINDERS, AIR, 7 INCH BORE X 3-1/2 INCH STROKE, REF. ACC. #089756 REV.0 ITEM 41, TAYLOR-WINFIELD #U31040</t>
  </si>
  <si>
    <t>GEARBOX PART OR ACCESSORY|LOW SPEED|FOR LD-4000 REDUCER, ON NO 3, 4 &amp; NO 5 SHEARS, S/N G</t>
  </si>
  <si>
    <t>GEARBOX PART OR ACCESSORY|LOW SPEED|FOR LS-4800-L REDUCER, ON PICKLE NO 2 MASTER ROLL DRIVE</t>
  </si>
  <si>
    <t>GEARBOX PART OR ACCESSORY|LOW SPEED, 8:1 RATIO</t>
  </si>
  <si>
    <t>GEARBOX PART OR ACCESSORY|LOW SPEED|HORSBURGH &amp; SCOTT|P-2604-02|FOR LS-4000-L REDUCER ON NO 1 MASTER ROLL DRIVE REDUCER</t>
  </si>
  <si>
    <t>PUMP, NOS, OIL, PUMP, OIL BLACKMER NPJ 1-1/2</t>
  </si>
  <si>
    <t>ACCUMULATOR, HYDRAULIC, 3000 PSI, ACCUMULATOR, 3000 PSI, GREER A104-200* GREER 800730 BOSCH ROBERT FLUID</t>
  </si>
  <si>
    <t>CHAIN, ROLLER, #160, 78 PITCHES MWS DWG 531-1153 MK-M</t>
  </si>
  <si>
    <t>PUMP, NOS, ROD, CROSSHEAD CONNECTING, WITH CAP, NATIONAL OILWELL 08-800-288</t>
  </si>
  <si>
    <t>SPACER DRAWING</t>
  </si>
  <si>
    <t>SPACER DRAWING|FORGED STEEL|MWS|MIDWEST STEEL|DRAWING NUMBER|A521-2658, 306725|B</t>
  </si>
  <si>
    <t>COIL, NOS, AC, STEAM, COIL, STEAM, ARMSTRONG-HUNT MODEL SV-2J-54X56.25X6", TWO ROW VERTICAL</t>
  </si>
  <si>
    <t>SHAFT, NOS, CRANK, FOR CMCI COIL TONGS, PER DWG 935-, SHAFT, CRANK, FOR CMCI COIL TONGS, PER DWG 935-0161 SYM 18, DETAIL 935</t>
  </si>
  <si>
    <t>BUSHING, NOS, DELRIN, 2.253OD X 1.76ID X 2-1/2 +- .005, ETL PLATER ROLL BEARING STAND PIN, DWG# C561-1231 MK-DA</t>
  </si>
  <si>
    <t>GENERAL FABRICATION, NOS, TOOL HOLDER, WDGE, TAYLOR-WINFIELD DWG# E-310697 MWS DWG# 511-0490</t>
  </si>
  <si>
    <t>ROLL DRAWING|STEEL, BELTWRAPPER, 31-1/4 IN FACE, 4 IN DIA, 1-3/8 IN SHAFT|MWS|MIDWEST STEEL|BLAW KNOX|DRAWING NUMBER|C581-0433 E-35298|F</t>
  </si>
  <si>
    <t>PNEUMATIC CYLINDERS|HEAVY DUTY, 0.5" NPT PORTS|5" STROKE|LIP SEAL PISTON|BORE|4 IN|CAP FIXED CLEVIS MOUNT|CUSHIONED BOTH ENDS, ROD W/ 0.75"-16 MALE THRD|SINGLE ACTION|STEEL|MAX PRESSURE|250|PSI|1 IN</t>
  </si>
  <si>
    <t>PLOUGHS</t>
  </si>
  <si>
    <t>GENERAL FABRICATION, NOS, CAP, C.S., P.B. 5330, MWS DWG 511-2250 MK-4</t>
  </si>
  <si>
    <t>VALVE, BALL, 150 PSI, 6 IN-D, ASTM A216 WCB, 150#, FLANGE, BALL, RPTFE, ASTM A108 TYPE 1215, ASTM A216 WCB OR A216 WCB, LOCKING DEVICE, PTFE</t>
  </si>
  <si>
    <t>COIL, NOS, COMMUTATING FIELD,85KW, COIL, COMMUTATING FIELD,100 KW, G.E. 36A161511AAG10</t>
  </si>
  <si>
    <t>SPROCKET, NOS, CHAIN, NON-METALLIC, DRIVE ENVIREX NH78</t>
  </si>
  <si>
    <t>CAPS OR TOPS BOTTLES</t>
  </si>
  <si>
    <t>GENERAL FABRICATION, NOS, CAP, MWS DWG B541-0189 MK-H</t>
  </si>
  <si>
    <t>SPRING, NOS, RETAINER, RETAINER AJAX COUPLING 04-7-67-0862-003 MWS DWG A561-0263 MK-7</t>
  </si>
  <si>
    <t>GEAR UNITS|60:1|REDUCER, GEAR, WINSMITH, D-90, TYPE SE, SIZE 935, MODEL CDSF, ASSEMBLY DR</t>
  </si>
  <si>
    <t>PUMP, HYDRAULIC, VICKERS, DOUBLE VANE, 3.5 CD61 INLET, 1.5 CD61 OUTLET, 0.75 CD 61 OUTLET2</t>
  </si>
  <si>
    <t>SPLICE&amp;SPLICE PLATE HARDWARE</t>
  </si>
  <si>
    <t>BAR, SPLICE, ASSEMBLY, JOINT, 2000 AMP, W/HARDWARE</t>
  </si>
  <si>
    <t>PUMP, NOS, LUBE, FIG 2F5, PACKING BOX, SPEC NO.5, T, PUMP, LUBE, FIG 2F5, PACKING BOX, SPEC NO.5, TYPE 27 ROPER 13835721</t>
  </si>
  <si>
    <t>GENERAL FABRICATION, NOS, BRACE, FOR STEERING UNIT MWS DWG 511-2896 MK-A</t>
  </si>
  <si>
    <t>SUPPORT, MECHANICAL APPLICATION, SUPPORT, SIDE, FOR 80" HOLDING SHELFMWS DWG A521-2695 MK-A</t>
  </si>
  <si>
    <t>SUPPORT, MECHANICAL APPLICATION, SUPPORT, ROLL, FOR PKL STEERING SECTION MWS DWG 511-2898 MK-A</t>
  </si>
  <si>
    <t>LOCK NUT</t>
  </si>
  <si>
    <t>NUTS, LOCK, CROSSHEAD, 18" DIA. X 1-5/8"TK, LOCKNUT, CROSSHEAD, 18" DIA. X 1-5/8" TK., MWS DWG B541-0056 MK-G, MES</t>
  </si>
  <si>
    <t>FILTER, ELEMENT, FILTER, ELEMENT, FILTER ENPRO PC3029K03V SWICO POC1200SU</t>
  </si>
  <si>
    <t>ADAPTER, NOS, IRCON TANK, WATER COOLED, 34"HIGH, WITH GASKET, DWG# F4-1207-01-00</t>
  </si>
  <si>
    <t>GEARBOX PART OR ACCESSORY|BOX BEARING|99057699|ITEM 0452-DA, MACH C-6849, MWS DWG 932-0927 M</t>
  </si>
  <si>
    <t>METAL HOUSING&amp;CABINET</t>
  </si>
  <si>
    <t>HOUSING, METAL, UPPER BEARING, CAST IRON, WELDER CENTERING GUIDE</t>
  </si>
  <si>
    <t>GEAR, IDLER, PINION,8-1/4" L,7.867" OD,22 TEETH,20 DEG. PRESS ANGEL,7.333" PD,3 DP</t>
  </si>
  <si>
    <t>LATCH FASTENER</t>
  </si>
  <si>
    <t>LATCHES, ACC. #146944 DWG. TAYLOR WINFILED #E-310646, MATERIAL: SAE 43 MANGANESE BRONZE</t>
  </si>
  <si>
    <t>SHAFT DRAWING|ASSEMBLY, JACKSHAFT, STM ENTRY CONVEYOR|MWS|MIDWEST STEEL|DRAWING NUMBER|B541-0269|73 &amp; 14</t>
  </si>
  <si>
    <t>SHAFT, NOS, EXTENSION, ASSEMBLY,STAINLESS STEEL, SHAFT, EXTENSION, ASSEMBLY,STAINLESS STEEL CHEMINEER 2HTD-5-400SS</t>
  </si>
  <si>
    <t>SHIM, STEEL, 3.625 IN-W, 15.245 IN-L, 2.1875 IN-T, STEEL, 80" SHEET TEMPER MILL WORK ROLL SHIM-TOP WORK ROLL, DWG# B541-0557</t>
  </si>
  <si>
    <t>RAIL, STEEL RAIL, 2.5 IN-W, 82.5 IN-L, 1 IN, WORK ROLL, FLAME HARDENED ALLOY, DWG# A521-2955 MK-B</t>
  </si>
  <si>
    <t>BOLTS, NOS, BOLT, EYE,1020 STEEL, MWS DWG A521-0172 MK-K, MESTA DWG 38417</t>
  </si>
  <si>
    <t>BLOCK, NOS, STOP, CRIMPING TABLE, #2 TTM, BLOCK, STOP, CRIMPING TABLE, #2 TTM MWS DWG G561-0349 MK-F</t>
  </si>
  <si>
    <t>RING DRAWING|CLAMP|MWS|MIDWEST STEEL|MORGAN CONSTRUCTION COMPANY|DRAWING NUMBER|A521-3344|DWG 310194-3</t>
  </si>
  <si>
    <t>VALVE, PRESSURE REGULATOR, STEAM/AIR, 120-200 PSI, THREADED, CAST IRON, PILOT STEAM, JORDAN, 316SS DIAPHRAGM, MODEL 69H-DI</t>
  </si>
  <si>
    <t>CYLINDER, NOS, CYLINDER, AIR, 4" BORE X 67" STROKE, LYNAIR SER., MOD.A, FOOT MOUNT, S</t>
  </si>
  <si>
    <t>CYLINDER, NOS, CYLINDER, HYDRAULIC, 3" BORE X 4.5" STROKE HEAD CLEVIS MOUNT MWS DWG A</t>
  </si>
  <si>
    <t>CHAIN, NOS, CHAIN, PINTLE, NCS5720S, NON-MET, 120.00" LONG (2) F28 ATCH ENVIREX 30</t>
  </si>
  <si>
    <t>VALVE, BUTTERFLY, 6", 150 PSI, CPVC BODY WITH VITON SEAT, 73 F</t>
  </si>
  <si>
    <t>PUMP, SCREW, SCREW, 5 GPM, 215.00 PSI, 2", 1750 RPM, 1.500 HP, 3G SERIES LUBE OIL PUMP</t>
  </si>
  <si>
    <t>GUIDE BEDS|BOTTOM ROLLER, "DELIVERY TENSION GUIDE"|STEEL A36</t>
  </si>
  <si>
    <t>PLATE, NOS, LOWER ROLLER WEAR, 9"L X 4"W X 1"H, WITH, PLATE, LOWER ROLLER WEAR, 9-3/8"L X 4"W X 1"H, WITH 6-5/8 FACE, MATERI</t>
  </si>
  <si>
    <t>CONVEYOR FLIGHTS OR LINKS</t>
  </si>
  <si>
    <t>GENERAL FABRICATION, NOS, CONVEYOR PALLET MALE LINK, DWG# A521-0343 MK-B</t>
  </si>
  <si>
    <t>PLATE, NOS, PULL, PLATE, PULL MWS DWG G561-0306 MK-C</t>
  </si>
  <si>
    <t>BRAKE, ELECTRICAL, BRAKE, TENSION REEL DC MOTOR, MODEL CD43, WHEEL, BRAKE, TENSION REEL DC MOTOR, MODEL CD4358. 19" O.D. X 8-3/4" F</t>
  </si>
  <si>
    <t>COIL, NOS, BRAKE, FOR 23" SQUARE D BRAKE WB TYPE FO, COIL, BRAKE, FOR 23" SQUARE D BRAKE WB TYPE FOR 618 MOTOR APPLICATION,</t>
  </si>
  <si>
    <t>COIL, NOS, BRAKE, 62 VDC, FOR 48" GALV. #1 PINCH RO, COIL, BRAKE, 62 VDC, FOR 48" GALV. #1 PINCH ROLL. WESTINGHOUSE 22C4213</t>
  </si>
  <si>
    <t>RING, RETAINING RINGS, ROUND, LANTERN, HEAT EXCHANGER, ITT STANDARD, STEEL</t>
  </si>
  <si>
    <t>CHUTE, CHUTE, DISCHARGE CHUTE, TOP LEFT HAND SCRAP CHUTE, ASTM A 500, 6" X 5.75" X 13.25", MIDWEST STEEL, DWG# 511-3097</t>
  </si>
  <si>
    <t>COIL, NOS, COIL, SQUARE D 102-5010-6</t>
  </si>
  <si>
    <t>WRAPPER, BELT, LINERS, OEM 10' 7" LONG X 3" WIDE, FOR 52" 5STD BELT WRAPPER BASE. MES</t>
  </si>
  <si>
    <t>FRAME DRAWING|SPINDLE LIFT FRAME (LEFT HAND)|34D|USS MIDWEST|DRAWING NUMBER|A561-0132|MK-A</t>
  </si>
  <si>
    <t>NATIONAL, NOS, 16" DIA. X 6'2-3/4" OAL, 48" ROLL BODY,, ROLLS, OEM 16" DIA. X 6'2-3/4" OAL, 48" ROLL BODY, ENTRY COIL CAR - 80</t>
  </si>
  <si>
    <t>BEARING, NOS, BABBIT, FOR ETL #1 MG DRIVE MOTOR MODEL, BEARING, BABBIT, FOR ETL #1 MG DRIVE MOTOR MODEL 5SR1723A4. 500 HP.G.E</t>
  </si>
  <si>
    <t>CYLINDER, NOS, CYLINDER, HYDRAULIC SCREW DOWN, 80" 5STD STAND #1 ROLL FORCE ACTUATOR.</t>
  </si>
  <si>
    <t>GENERAL FABRICATION, NOS, CAP, CYLINDER, STM AUX. HYD. ACC. MWS DWG B541-0076 MK C</t>
  </si>
  <si>
    <t>BRAKE, ELECTRICAL, BRAKE, ASSY 8", CRANE TROLLEY SQUARE D TYPE WB 8"</t>
  </si>
  <si>
    <t>BRAKE, ELECTRICAL, BRAKE, CRANE, ASSEMBLY, 10" HYD. BRIDGE, TAPER BORE 3-5/8" LARGE END,</t>
  </si>
  <si>
    <t>WEAR PIECE DRAWING|LINER, TENSION REEL HOIST MWS, NO 1 TRC|MWS|MIDWEST STEEL|DRAWING NUMBER|B561-0095|B</t>
  </si>
  <si>
    <t>MOTOR ROTOR OR STATOR</t>
  </si>
  <si>
    <t>NATIONAL, NOS, 700 HP, FRAME 985, FOR ETL MG SET SYNCHR, ROTOR, 700 HP, FRAME 985, FOR ETL MG SET SYNCHRONOUS DRIVE MOTOR. G.E.</t>
  </si>
  <si>
    <t>REDUCER, GEAR, REDUCER, CROSS TRAVEL GEAR HSG ASSY, COMPLETE, WITH #3 SOLID CPLGS, AN</t>
  </si>
  <si>
    <t>EQUIPMENT, NOS, HEADER, OVERFLOW BOX, FOR TFS #1 PLATER TANK WITH RIGHT HAND FLANGE MW</t>
  </si>
  <si>
    <t>HEADER, NOS, 43"TALL, 14"X 30" BOX, MWS DWG# J561-0373 MK-A, TWF DWG# 89134 MK-A</t>
  </si>
  <si>
    <t>WHEEL, TRACK, FABRICATED APPLIANCE FOR THE REMOVAL / R, WHEELS, OEM FABRICATED APPLIANCE FOR THE REMOVAL / REPLACEMENT OF CRAN</t>
  </si>
  <si>
    <t>PLATE, END, TFS PLATER TANK</t>
  </si>
  <si>
    <t>PLATE, END, FS PLATER TANK</t>
  </si>
  <si>
    <t>GENERAL MACHINING, NOS, HOUSING, OUT BOARD BEARING, A521-2986 MK-C &amp; D</t>
  </si>
  <si>
    <t>PIPE, CARBON STEEL PIPE, SCHEDULE 80, 4.0000 INOD, 183.8750 IN-L, KYNAR LINED, FEMALE/FEMALE, PKL LINE ACID PIPE, USS DWG# 513-0244 MK-188</t>
  </si>
  <si>
    <t>PIPE, CARBON STEEL PIPE, SCHEDULE 80, 4.0000 INOD, 56.6250 IN-L, KYNAR LINED, FEMALE/FEMALE, PKL LINE ACID PIPE, USS DWG# 513-0244 MK-106</t>
  </si>
  <si>
    <t>ROLL DRAWING, CARRIER, MONKEY ARM FRAME ASSEMBLY, MWD 511-2993</t>
  </si>
  <si>
    <t>CAP, CAPS, SPRING CAP, 2"ID 7"OD .75"T, 4-HOLES .8125", STEEL, DWG 511-1473 MK-A</t>
  </si>
  <si>
    <t>CONNECT&amp;COUPLE PIN FASTENER</t>
  </si>
  <si>
    <t>PIN, CONNECTING OR COUPLING PI, CONNECTING, SAE 4140 ANNEALED, PIN, MAT'L: SAE 4140 ANNEALED, DWG# 511-2924 ITEM-A</t>
  </si>
  <si>
    <t>GUIDE BEDS|0|15.5" LG PCE, 3-HOLES .9375" DRILL THRU</t>
  </si>
  <si>
    <t>MOUNTING BARS MOUNTING HARDWARE</t>
  </si>
  <si>
    <t>MOUNTING BARS MOUNTING HARDWARE|LIFTING SHAFT|WIDTH|LENGTH|THICKNESS|STEEL</t>
  </si>
  <si>
    <t>BOLTS, NOS, BOLT, EYE,12"LONG X 1.5"DIA. MWS DWG J561-0147 MK-ETFS LOOP TOWER</t>
  </si>
  <si>
    <t>BEARING, NOS, BABBIT, 9" ID X 15-1/2" OD, BEARING, BABBIT, 9" ID X 15-1/2" OD ALLIS CHALMERS 05-415-933-001</t>
  </si>
  <si>
    <t>CYLINDER, NOS, CYLINDER, AIR, 4 " BORE X 8" STROKE, ETL STEERING ROLL, PARKER HANNIFI</t>
  </si>
  <si>
    <t>ACCUM BLADDERS OR BAG</t>
  </si>
  <si>
    <t>NOS, NOS, BOTTLE, ACCUMULATOR, 1 GAL., MW B541-0454-12, GREER 50A-1A R/BEND SYST</t>
  </si>
  <si>
    <t>EQUIPMENT, NOS, HEADER, OVERFLOW BOX, FOR TFS #5 PLATER TANK WITH A LEFT HAND FLANGE M</t>
  </si>
  <si>
    <t>GEAR UNITS|531-0275|4.094:1|REDUCER, GEAR BOX, FALK 90Y1</t>
  </si>
  <si>
    <t>SHAFT, NOS, TROLLEY, 3-5/8" X 4' 9-1/8" LONG, 30G CP, SHAFT, TROLLEY, 3-5/8" X 4' 9-1/8" LONG, 30G CPLG, MORGAN #9, 10 60 TO</t>
  </si>
  <si>
    <t>NATIONAL, NOS, FABRICATED APPLIANCE FOR THE FIELD REMOV, STAND, FABRICATED APPLIANCE FOR THE FIELD REMOVAL / REPLACEMENT OF CRA</t>
  </si>
  <si>
    <t>BEAM, NOS, S12 X 20.8, PREMELT INGOT CRANE CURVED RAIL, 2'LONG EXTENDED TO 3'</t>
  </si>
  <si>
    <t>MULTI PHASE MOTOR</t>
  </si>
  <si>
    <t>MOTORS, AC,50 HP TO&lt;100HP, 75 HP, 460 V, 3555 RPM, 80.7 AMP, 365TSC, AC, 3 PHASE PH, TYPE-P, CONTINUOUS DUTY</t>
  </si>
  <si>
    <t>PLUG, PLUG, STEEL, 13/16" ID, 2.620" OD, 1-1/4" THK ANSI, SPRING, DWG# 511-0883 MK-K</t>
  </si>
  <si>
    <t>REDUCER, SPEED, 8.0, GEAR, SEAL ROLL</t>
  </si>
  <si>
    <t>CRANE OR HOIST PART OR ACCESSORY|REEL, CABLE, DRUM|30-1/4 IN DIA 2 RING|8 SPRIN, SHAWBOX DWG 6-334-38</t>
  </si>
  <si>
    <t>HOUSING, NOS, CRIMPING ROLL TABLE BEARING, MATERIAL:10, HOUSING, CRIMPING ROLL TABLE BEARING, MATERIAL:1040 STEEL MWS DWG G561, USS MIDWEST PLANT DWG# G561-0351 MK-W</t>
  </si>
  <si>
    <t>LIFTING SUPPLY DRAWING|TANK LIFTING FIXTURE, CHROME LINE PICKLE TANK, DRAWING J566-0142|34D|USS MIDWEST PLANT|DRAWING NUMBER|J566-0142</t>
  </si>
  <si>
    <t>THREADING MILLS</t>
  </si>
  <si>
    <t>THREADING MILLS|CARRY OVER PLATE|AERO MACHINE P/N C.O.A.P. ON 52" 5 STAND MILL|LENGTH|52 IN</t>
  </si>
  <si>
    <t>COUPLING, RIGID, COUPLING, HALF, RIDGID, BORED TO FIT A 5.875"/5.874" DIA SHAFT, 1 1/2"</t>
  </si>
  <si>
    <t>MOTORS, AC,1 HP TO&lt;10 HP, 7.5 HP, 460 VAC V, 880 RPM, 256T FRAME, AC, 3PH, TEFC, SEVERE DUTY. BAL</t>
  </si>
  <si>
    <t>BRAKE, ELECTRICAL, ASSEMBLY; GE 9528A102J3AA 13" DRUM</t>
  </si>
  <si>
    <t>COUPLING, FLEXIBLE, 7" IN, 1.75" X 5/8", FEMALE HALF, FAST'S GEAR, COUPLING, FAST'S GEAR, FLEX, FEMALE HALF ONLY, SIZE 7, FINISHED BORE 7</t>
  </si>
  <si>
    <t>CLOSURE, NOS, BEARING RETAINER, 9" OD X 4" ID, 1-1/2"W, CLOSURE, BEARING RETAINER, 9" OD X 4" ID, 1-1/2" W, MWS DWG 511-1022 M</t>
  </si>
  <si>
    <t>GEAR, WORM, WORM, BRONZE, GEAR, WORM, WORM, BRONZE, MWS DWG 511-1136 MK-A</t>
  </si>
  <si>
    <t>VALVE, NOS, PRESSURE, CAST STEEL, DELIVERY RANGE 20-, PILOT, VALVE, PRESSURE PILOT, CAST STEEL, DELIVERY PRESSURE RANGE 20-150 SERI</t>
  </si>
  <si>
    <t>CLEVIS DRAWING</t>
  </si>
  <si>
    <t>CLEVIS, NOS, SPINDLE POSITIONER, RIGHT HAND, MWS DWG# A521-2886 MK-D</t>
  </si>
  <si>
    <t>CLEVIS, NOS, FOR WORK ROLL SPINGLE LIFT "LOWER ARM" A, CLEVIS, FOR WORK ROLL SPINGLE LIFT "LOWER ARM" ADJUSTMENT SCREW 5.5" L</t>
  </si>
  <si>
    <t>LINER, NOS, LINER, BACK UP SLED, MWS DWG A521-2714 MK-M</t>
  </si>
  <si>
    <t>GENERAL FABRICATION, NOS, CONVEYOR PALLET FEMALE LINK, DWG# A521-0343 MK-A</t>
  </si>
  <si>
    <t>PUMP, GEAR, GEAR, TUTHILL, 60.00 PSI, W/MOTOR;LUBE;3C1F-CC-A</t>
  </si>
  <si>
    <t>MCHRY &amp; MECH EQUIP, NOS, COIL OPENER SPADE A521-0053 MK-C,MESTA 147704</t>
  </si>
  <si>
    <t>SPACER, NOS, WELDER CLAMP, LEFT HAND, SHUTTLE BAR, SPACER, WELDER CLAMP, LEFT HAND, SHUTTLE BAR MWS DWG 511-2237 MK-AB</t>
  </si>
  <si>
    <t>ROPE, WIRE, ROPE, WIRE, 0.625" DIA.,6 X 26, PYTHON, RIGHT REGULAR, 314.000 FEET</t>
  </si>
  <si>
    <t>CYLINDER, NOS, TAYLOR-WINFIELD WELDER OVERLAP AIR CYLINDER 7" BORE 5.5" STROKE DOUBLE</t>
  </si>
  <si>
    <t>VALVE, NOS, 3" CHECK, HORIZONTAL, SARAN PLASTIC-LINED, CAST IRON BODY</t>
  </si>
  <si>
    <t>IMPELLER, NOS, VA, FOR K100-T-CB- 3200 PUMP, IMPELLER, VA, FOR K100-T-CB- 3200 PUMP PUMPEX 351488</t>
  </si>
  <si>
    <t>KEY DRAWING|11/16 IN WD X 2 FT 6-1/8 IN LG|MWS|MIDWEST STEEL DRAWING NBR|WEAN UNITED|DRAWING NUMBER|511-0971|F|WEAN UNITED DWG ST-291</t>
  </si>
  <si>
    <t>STRIP, WEAR, WEARSTRIP, 82.75"L, 2"W, 1/2"THK, BRASS, DWG# B561-0305 MK-B</t>
  </si>
  <si>
    <t>CYLINDER, NOS, CYLINDER, HYDRAULIC, 3.5" BORE X 8.75" STROKE, CLEVIS MOUNT LINCOLN MA</t>
  </si>
  <si>
    <t>BUSHING, NOS, FLANGE EQUILIZER SCREW,SAE #64 BRONZE, MWS DWG# A521-2658 MK-A</t>
  </si>
  <si>
    <t>LINER DRAWING|BRASS/BRZ, MATERIAL SAE 660|MWS|MIDWEST STEEL|DRAWING NUMBER|A521-3729|E</t>
  </si>
  <si>
    <t>NUTS, NOS, BRONZE, LEFT HAND THREAD, MWS DWG# A521-0050 MK-D</t>
  </si>
  <si>
    <t>WEAR PLATES OR BARS OR STRIPS OR LINERS|WEARSTRIP|57 IN|5.5 IN|THICKNESS|2.25 IN|STEEL|INSULATION, MWS DWG A521-2830 MK-B</t>
  </si>
  <si>
    <t>NUTS, NOS, BRONZE, RIGHT HAND THREAD, FOR COIL POSI, MWS DWG# A521-0050 MK-C</t>
  </si>
  <si>
    <t>ROLLER, NOS, BEARING SUPPORT, ROLLER, BEARING SUPPORT MWS DWG 531-1152 MK-F</t>
  </si>
  <si>
    <t>PKL #1 PROCESSOR DRIVE SIDE WEAR PLATE, MATERIAL MANG-5 / BALDWIN INTERNATIONAL, MWD 511-1963 MK-D</t>
  </si>
  <si>
    <t>GEAR, NOS, SPUR, 5" FACE X 8.666" OD X 4.748" BORE,, GEAR, SPUR, 5" FACE X 8.666" OD X 4.748" BORE, 1-1/4" X 7/16" KEYWAY,</t>
  </si>
  <si>
    <t>ALLOY PIPE</t>
  </si>
  <si>
    <t>PIPE, ALLOY, SCHEDULE 80, 8.0000 INOD, 60.6250 IN-L, FIBERCAST PIPE, FEMALE/FEMALE, PICKLE LINED ACID PIPE, USS DWG# 513-0244 MK-854</t>
  </si>
  <si>
    <t>ROLLER, NOS, ROLLER, CROWNED, STEEL, MWS DWG. 531-0593 MK-A.</t>
  </si>
  <si>
    <t>ROLLER, NOS, BELTWRAPPER CROWNED, #2 TTM, ALSO FITS #, ROLLER, BELTWRAPPER CROWNED, #2 TTM, ALSO FITS #1 TTM BELTWRAPPER MWS</t>
  </si>
  <si>
    <t>PINION, NOS, 3RD SHAFT PINION FOR TYPE LD 16:1 REDUCE, PINION, 3RD SHAFT PINION FOR TYPE LD 16:1 REDUCER. (USED ON PKL BLOCKE</t>
  </si>
  <si>
    <t>GEARBOX PART OR ACCESSORY|RING|RATIO 49:1, MWS DWG B541-0194 MK-B, CLEVELAND GEAR DWG R1440C</t>
  </si>
  <si>
    <t>CYLINDER, NOS, TAYLOR-WINFIELD WELDER LOWER SHEAR LOCKING PLATE AIR CYLINDER, 3" BORE</t>
  </si>
  <si>
    <t>ARM, NOS, LIFTING, FOR TENSION BRIDLE, 34" LONG, W, ARM, LIFTING, FOR TENSION BRIDLE, 34" LONG, WITH 14" DIA.HOLE AND 3" D</t>
  </si>
  <si>
    <t>ARM, NOS, SNUBBER ROLL, ARM, SNUBBER ROLL, MWS DWG 511-1047 MK-AA</t>
  </si>
  <si>
    <t>GENERAL FABRICATION, NOS, TABLE, BEARING SUPPORT, TFS PLATER, DRW# J561-0329 MK A</t>
  </si>
  <si>
    <t>GUIDE BEDS|TOP ROLLER, "DELIVERY TENSION GUIDE"|STEEL</t>
  </si>
  <si>
    <t>AIR CONDITIONERS|VOLTAGE|115 V|AMPERAGE|BTU|8000|1 PHASE, 60HZ, ETL HOT RINSE &amp; CC</t>
  </si>
  <si>
    <t>CRANE OR HOIST PART OR ACCESSORY|LINER, FIXED, BRZ|6-1/4 IN WD X 4 FT 6-1/2 IN LG X 0 .625 IN THK|MESTA|G561-0050-J|HOIST CRADLE, 2TTM</t>
  </si>
  <si>
    <t>COVER, NOS, T&amp;S PLATER TANK, 66" X 180-1/4", 4 DOOR, COVER, T&amp;S PLATER TANK, 66" X 180-1/4", 4 DOOR OPENINGS, PVC COVERED.</t>
  </si>
  <si>
    <t>BEARING, ROLLER, TAPERED, 5.6870 IN, 6 X 11 (AP BRG.) 8.6875 IN IN, 9.5000 IN, 6.4375 IN</t>
  </si>
  <si>
    <t>CYLINDER, NOS, CYLINDER, HYDRAULIC, 4" BORE, 7-1/2" MAX STROKE, FOR TEMPER MILL SPIND</t>
  </si>
  <si>
    <t>BELT, FLAT BELT, 36 IN-W, 240 IN-L, ENDLESS, .1875 IN-T, CONVEYOR, OIL EX - TON TEX</t>
  </si>
  <si>
    <t>PUMP, CENTRIFUGAL &amp; HORIZONTAL, PIONEER, COMPLETE WITH MOTOR AND BASEPLATE</t>
  </si>
  <si>
    <t>SPACER, NOS, ASSEMBLYS, MECHANICAL END PLATE CAP (MK-A) SPACER (MK-M) AND KEY (MK-H</t>
  </si>
  <si>
    <t>CORE, NOS, MODEL DRL 18TF-33NTL, 18 ROWS OF 5/8", 18 ROWS OF 5/8"-.049"WALL COPPER TUBES, #2CA</t>
  </si>
  <si>
    <t>SHIELD DRAWING</t>
  </si>
  <si>
    <t>BACKPLATES, NOS, FOR SINK ROLL</t>
  </si>
  <si>
    <t>COUPLING, FLEXIBLE, RB IN, RIGID, SIZE 7H, COUPLING, RIGID, SIZE 7H, ROUGH BORE, EXPOSED BOLT, FEMALE HALF, KOP-F</t>
  </si>
  <si>
    <t>BUSHING, NOS, SAE #64 BRONZE, MWS DWG# A521-2658 MK-C</t>
  </si>
  <si>
    <t>CONVEYOR BELTING|TOP WIDTH|18 IN|100 FT|THICKNESS|.15625 IN|NEOPRENE|7|WRAPPER, PBS|BROWN</t>
  </si>
  <si>
    <t>CYLINDER, NOS, CYLINDER, AIR, 6" BORE X 3" STROKE, CLEVIS MOUNT MWS DWG H561-0069 MK-</t>
  </si>
  <si>
    <t>ASSEMBLYS, MECHANICAL W/A521-0221 MK-D,A521-0234 MK-B,A521-0217 MK-T,A</t>
  </si>
  <si>
    <t>CYLINDER, AIR, BORE, 5" &lt;6", CYLINDER, AIR, 5" BORE X 3" STROKE, FEMALE CLEVIS MOUNTED ANKER-HOLTH</t>
  </si>
  <si>
    <t>CYLINDER, HYDRAULIC, 4" BORE X 6" STROKE, FEMALE CLEVIS MOUNTED, MWD 511-2811 MK-62, CYLINDER TO CONSIST OF ROD ADAPTOR MWD 511-0492 E-310710</t>
  </si>
  <si>
    <t>RETAINER DRAWING|SEGMENT CLIP|MWS|MIDWEST STEEL|DRAWING NUMBER|H561-0054|B|WEAN DWG 16936</t>
  </si>
  <si>
    <t>COIL, NOS, MAIN FIELD, 100HP, MCA, DC MOTOR., COIL, MAIN FIELD, 100HP, MCA, DC MOTOR., WESTINGHOUSE 337P087G01</t>
  </si>
  <si>
    <t>COIL, NOS, MAIN FIELD,173KW, COIL, MAIN FIELD,173KW, G.E. 36A161325AAG1</t>
  </si>
  <si>
    <t>COIL, NOS, MAIN FIELD,85KW, COIL, MAIN FIELD, 85KW, G.E. 893A209BHG1</t>
  </si>
  <si>
    <t>COIL, NOS, MAIN FIELD,250KW, COIL, MAIN FIELD, 250KW G.E. 36A161326AAG1</t>
  </si>
  <si>
    <t>COIL, NOS, MAIN FIELD, FOR 80" 5ST 4000 HP MOTOR, F, COIL, MAIN FIELD, FOR 80" 5ST 4000 HP MOTOR, FR. 6348.4, 225/562 RPM,</t>
  </si>
  <si>
    <t>BLOCK, NOS, BLOCK, SCREW HOUSING MWS DWG H561-0106 MK-G WEAN DWG ST-6273 MK-G</t>
  </si>
  <si>
    <t>GUIDE, NOS, GUIDE, PKL CRADLE ROLL MWS DWG 511-2975 MK-3</t>
  </si>
  <si>
    <t>ELECTRICAL FITTING</t>
  </si>
  <si>
    <t>CAP, ELECTRICAL, CAP, END, ETL TENSION REEL. MWS DWG C561-0362 MK-A</t>
  </si>
  <si>
    <t>BLOWER PART OR ACCESSORY</t>
  </si>
  <si>
    <t>BLOWER PART OR ACCESSORY|HEATER, STEAM|MOTOR (PART OF FAN PACKAGE) 1/2HP, 1200 RPM, TEAO, 1-60-115/230V|NEW YORK BLOWER</t>
  </si>
  <si>
    <t>ARM, NOS, MK- B, EQUALIZER (MIRROR OF MK- A) APPROX. DIM: 40-1/4" X 12"</t>
  </si>
  <si>
    <t>ARM, NOS, ROLLER ARM ASSEMBLY, ARM, ROLLER, ASSEMBLY, FOR CLEANER LINE BELTWRAPPER ASSEMBLY, MWS C581</t>
  </si>
  <si>
    <t>ABSORBER, SHOCK, AUTO, TROLLEY BUMPER ON CRANES # 9,10 &amp; 32 JAR, SHOCK ABSORBER, 5 X 4, FOR TROLLEY BUMPER ON CRANES #16,24,25 &amp; 28., M</t>
  </si>
  <si>
    <t>CUTTING MACHINE</t>
  </si>
  <si>
    <t>MCHRY &amp; MECH EQUIP, NOS, O/B RC SCRAPBALLER, O/B BEARING COMBO SCRAPBALLER, A541-0720 MK-V,D,K,M,AA</t>
  </si>
  <si>
    <t>PLATE, NOS, END, PLATES, OEM MANUFACTURERS NAME BEGINING WITH H THRU Z (SEE 76263) END</t>
  </si>
  <si>
    <t>CYLINDER, NOS, CYLINDER, HYDRAULIC, 1-3/8" BORE X 5" STROKE, 3/4" ROD DIA., CLEVIS MO</t>
  </si>
  <si>
    <t>WEDGES|BAR|6 IN WD X 2-7/32 IN HT|LENGTH|50.0625 IN|HARDWOOD, 4140 STEEL|PAY-REEL, NO. 1 T</t>
  </si>
  <si>
    <t>BLOCK, BEARING, 13" WIDE, 10-23/32" TALL, 4-1/2" THICK,, BLOCK, BEARING, 13" WIDE, 10-23/32" TALL, 4-1/2" THICK, 4-3/8" I.D., 5</t>
  </si>
  <si>
    <t>COIL, NOS, MAIN FIELD, COIL, MAIN FIELD, G.E. 36A161422AAG2</t>
  </si>
  <si>
    <t>GEAR UNITS|ITEM D2|DWG# C741-0649|CLASS II|REDUCER, SCREW CONVEYOR 30</t>
  </si>
  <si>
    <t>CYLINDER, HYD,BORE,4"&lt;5", CYLINDER, HYDRAULIC, 4" BORE X 42" STROKE, 2" ROD CROSS 442HD</t>
  </si>
  <si>
    <t>WHEEL, TRACK, DELIVERY HOIST, MATERIAL SAE 4145 ALLOY, WHEEL, DELIVERY HOIST, MATERIAL SAE 4145 ALLOY FORGED STEEL, NORMALIZE, USS MIDWEST PLANT DWG# A521-2546 MK-C</t>
  </si>
  <si>
    <t>GENERAL FABRICATION, NOS, BODY, FURNACE AUXILLARY COMBUSTION LEFT HAND MWS DWG 531-1084 MK-1 LEF</t>
  </si>
  <si>
    <t>ARM, NOS, SNUBBER ROLL, 8.126" BORE, ARM, SNUBBER ROLL, 8.126" BORE, MWS DWG 511-1047 MK-BA</t>
  </si>
  <si>
    <t>PUMP, NOS, FOR USE ON CL ENTRY END HYD POWER UNIT, PUMP, FOR USE ON CL ENTRY END HYD POWER UNIT DENNISON P16-02R1C-J10-00</t>
  </si>
  <si>
    <t>PUMP, OIL, GEAR, SEIR BATH GEAREX, 165.00 GPM, 720 RPM, 65.00 PSI, OIL PUMP, SIER BATH E-1, GEAREX INT., 80" CIRC A</t>
  </si>
  <si>
    <t>PLATE, NOS, MK-A, FOR NOSE CONE, PLATE, END, FOR 16" NOSE CONE, 15" DIA., 9-3/4" B.C. DIA., (4) 1-9/16"</t>
  </si>
  <si>
    <t>CRANKS</t>
  </si>
  <si>
    <t>GENERAL FABRICATION, NOS, CRANK, ECCENTRIC MESTA DWG# 108205 MK-C</t>
  </si>
  <si>
    <t>CLAMP, NOS, JAW, WELDED STL, 38-1/4" LONG FROM SHA, CLAMP</t>
  </si>
  <si>
    <t>PINION, NOS, GEAR, PINION, GEAR, MWS DWG A521-2920 MK-A</t>
  </si>
  <si>
    <t>GENERAL FABRICATION, NOS, CRANK, ECCENTRIC MESTA DWG 108205 MK-D</t>
  </si>
  <si>
    <t>PLATE, NOS, WEAR, BUTT FLIPPER, POLY, PLATE, WEAR, BUTT FLIPPER, POLY MWS DWG C561-1520 MK-B</t>
  </si>
  <si>
    <t>SHEAVE, SHEAVES/PULLEYS, QD-M BELT DRIVE, MARTIN, 6/8V, 21.2 INOD, 5.43 INID, 1-1/4"X1/4" W, STEEL</t>
  </si>
  <si>
    <t>REEL PARTS &amp; ACCESSORIES|POWER TRACK, TYPE 201|WITH 10 IN WIDE SPLIT CARRIER, 10 FT 6 IN OVERALL LG|C581-0422 MK C 201</t>
  </si>
  <si>
    <t>BRAKE, ELECTRICAL, COIL FID 179 GR1, 16 OHMS 125V, 39 OHMS 250V, TORQUE, 750 LB.,</t>
  </si>
  <si>
    <t>BRAKE, ELECTRICAL, COIL-FLD GR1, 7.8 OHMS 125V, 22 OHMS 250V, TORQUE 1000 LBS. 16"</t>
  </si>
  <si>
    <t>CRANE OR HOIST PART OR ACCESSORY|BUMPER, ASSEMBLY FOR TROLLEY, PLUNGER TYPE|100E4775|COMP</t>
  </si>
  <si>
    <t>BRAKE, ELECTRICAL, WHEEL DRUM, 15-1/2" O.D. X 3-1/4" STRAIGHT BORE X 6-3/4" WIDTH</t>
  </si>
  <si>
    <t>CRANE OR HOIST PART OR ACCESSORY|AXLE, WHEEL STUB|7 IN DIA X 11-1/16 IN LG|MESTAM|B541-0052 MK B 100913 MK|MK-B, STM EXIT C/C WHEEL, MWD B541-0052 MK-B, GEN. A</t>
  </si>
  <si>
    <t>MOTORS, AC,10 HP TO&lt;50 HP, 30 HP, 440 V, 1180 RPM, 365U, AC, TEFC, INDUCTION, POLY PH, 1.15, SINGLE SPEED, SQUIRREL CAGE</t>
  </si>
  <si>
    <t>CYLINDER, NOS, 2.88" ROD. UNIQUE MOUNTING (OFFSET) DET., MWS DWG# B571-3614</t>
  </si>
  <si>
    <t>CYLINDER, NOS, 2.88" ROD. UNIQUE MOUNTING (OFFSET) DET., DWG# B571-3616</t>
  </si>
  <si>
    <t>CYLINDER, NOS, 2.88" ROD. UNIQUE MOUNTING (OFFSET) PER MWS DWG# B571-3615</t>
  </si>
  <si>
    <t>CYLINDER, NOS, 2.88" ROD. UNIQUE MOUNTING (OFFSET) MWS DWG# B571-3610</t>
  </si>
  <si>
    <t>ROTARY TILLER MIXERS</t>
  </si>
  <si>
    <t>ROTARY TILLER MIXERS|NA|0.000|0.00|CAPACITY|0.00</t>
  </si>
  <si>
    <t>PIPE, FABRICATED STEEL, 8.000, PIPE, 8" DIA. X 53-3/4" LG. F/F, KYNAR LINED STEEL PIPE MWS DWG 511-02</t>
  </si>
  <si>
    <t>HOUSING, NOS, IN BOARD HALF THRUST, 52", 44" STM DRIVE, HOUSING, IN BOARD HALF THRUST, 52", 44" STM DRIVE SIDE BACK-UP CHOCK M</t>
  </si>
  <si>
    <t>NATIONAL, NOS, MOUNTING,, BASE, MOUNTING, FOR MOTOR &amp; REDUCER REDUCER, PKL LINE NO.1 &amp; 2 ENTRY L</t>
  </si>
  <si>
    <t>REEL PARTS &amp; ACCESSORIES|COLLECTOR|12288|(63) FOR CABLE REEL ON CRANES NO 22, ASSEMBLYS</t>
  </si>
  <si>
    <t>CORE, NOS, CASING: 10" X 36" X 43.5", 304 S.S. CASI, CORE,ETL HOFFMAN DRYER, CASING: 10" X 36" X 43.5", 304 S.S. CASING, TU</t>
  </si>
  <si>
    <t>RIM, GEAR, RIMS, WORM GEAR, SCREW DOWNS, CAST BRONZE, MWS DWG A521-2761 MK-401ML</t>
  </si>
  <si>
    <t>HOUSING, PUMP, 5 X 8-12 GOULDS 3405, (HOUSING ONLY)</t>
  </si>
  <si>
    <t>BASE, MECHANICAL APPLICATIONS, BASE, CROSSBUCKLE ROLL, CAST IRON, DWG# A561-0081 MK-A</t>
  </si>
  <si>
    <t>BASE, MECHANICAL APPLICATIONS, BOTTOM BAG, 6" X 11" X 1", 2-HOLES 9/16"DRILL THRU, DWG# 511-1191 MK-B</t>
  </si>
  <si>
    <t>BASE, MECHANICAL APPLICATIONS, TOP BAG, 10-1/2" X 11-3/4" X 1", DWG# 511-1191 MK-D</t>
  </si>
  <si>
    <t>CHAIN, MACHINE, FOR COMBO LINE EXIT CONVEYOR PALMER BEE DWG IB-A18-104-52 MWS D</t>
  </si>
  <si>
    <t>ARM, NOS, UPRIGHT, BRACKET, PKL WELDER FAST CLAMP, ARM, UPRIGHT, BRACKET, PKL WELDER FAST CLAMP CYLINDER. TAYLOR - WINFIE</t>
  </si>
  <si>
    <t>GEAR UNITS|17.5:1|REDUCER, GEAR, WESTINGHOUSE DOUBLE RED SPEED REDUCER TYPE DD-8</t>
  </si>
  <si>
    <t>REEL, CABLE, MECHANICAL, SHAWBOX CABLE REEL, 23-1/2" DRUM W/4 COLLECTOR RINGS</t>
  </si>
  <si>
    <t>WALL MOUNT BRACKET BRACKET&amp;BRACE</t>
  </si>
  <si>
    <t>BRACKET, WALL MOUNT BRACKET, CYLINDER, MOUNTING BRACKET, WELDED STEEL, DWG# 511-0199 MK-B, 11" X 10" X 6"</t>
  </si>
  <si>
    <t>CYLINDER, PNEUMATIC CYLINDER, 4 IN-B, 5 IN-S, 1.75 IN, AIR, B571-5175</t>
  </si>
  <si>
    <t>VALVE, DIAPHRAGM, 2" WEIR, FLANGED, POLYPRO LINED, HYPALON</t>
  </si>
  <si>
    <t>WHEEL, TRACK, 14" O.D., 6.874" BORE, 4" THICK 6.312" B, WHEELS, OEM 14" O.D., 6.874" BORE, 4" THICK 6.312" BORE, 7-3/4" DIA.,</t>
  </si>
  <si>
    <t>PIN, NOS, STEEL, 5-1/2" LONG X 4" DIA., NORTH SIDE, PIN, STEEL, 5-1/2" LONG X 4" DIA., NORTH SIDE OF MILL, OPPOSITE HAND O</t>
  </si>
  <si>
    <t>FRAME DRAWING|SPINDLE LIFT FRAME (RIGHT HAND)|34D|USS MIDWEST|DRAWING NUMBER|A561-0132|MK-B</t>
  </si>
  <si>
    <t>GEAR, NOS, SPUR, CRANKSHAFT OIL PUMP DRIVE, GEAR, SPUR, CRANKSHAFT OIL PUMP DRIVE INGERSOLL-RAND D-36420-2</t>
  </si>
  <si>
    <t>GENERAL FABRICATION, NOS, JAW, CLAMP - FOR 80" HOLDING SHELVES, DRIVE SIDE, MWS DWG A521-2697 MK</t>
  </si>
  <si>
    <t>AXLE, NOS, DRIVE, AXLE, DRIVE,(NEW) MWS DWG B541-0615 MK A</t>
  </si>
  <si>
    <t>GEAR UNITS|HELICAL BEVEL, EURO-DRIVE CLUTCHES P/N KA67B DRN80MK4/BE1HR/DH</t>
  </si>
  <si>
    <t>PILLOW BLOCKS, NOS, ROLLER, 12.3750 IN, 3.4375 IN, 4, HEAVY SPLIT BRG., 2.375" WIDTH BETWEEN B, 4.5000 IN, BLOCK, PILLOW, ROLLER BEARING, FO</t>
  </si>
  <si>
    <t>GEAR, SPROCKET DRIVE, FOR #1 &amp; #2 ENTRY CONVEYORS, MWS DWG# 511-1850 MK-D</t>
  </si>
  <si>
    <t>TEE, NOS, 6" SARAN LINED, TEE, 6" SARAN LINED MWS DWG J561-0572 MK-JD</t>
  </si>
  <si>
    <t>LINER DRAWING|BRASS/BRZ, INNER BOX|MWS|MIDWEST STEEL|DRAWING NUMBER|531-0116|B</t>
  </si>
  <si>
    <t>GEAR, NOS, 40/50C C.S., MATERIAL PER PRINT SPEC, GEAR, 40/50C C.S., MATERIAL PER PRINT SPEC, MWS DWG 511-1137 MK-A</t>
  </si>
  <si>
    <t>PUMP DRAWING</t>
  </si>
  <si>
    <t>GENERAL FABRICATION, NOS, HEADER, OVERFLOW BOX, #8 TFS PLATER TANK, DRW# J561-0374 MK A</t>
  </si>
  <si>
    <t>SEPARATOR, MECHANICAL, FOR OPENER STRAIGHTENER PINCH ROLL &amp; LEVELLING DWG A521-0068 MK-A</t>
  </si>
  <si>
    <t>GEAR, NOS, FOR ENTRY COIL CAR, SAE 4340 ALLOY FORGE, GEAR, FOR ENTRY COIL CAR, SAE 4340 ALLOY FORGED STEEL OIL QUENCH &amp; TEM</t>
  </si>
  <si>
    <t>WHEEL, TRACK, FLAT, TRAVERSE CARRIAGE, 14" OD X 3-1/2", WHEELS, OEM FLAT, TRAVERSE CARRIAGE, 14" OD X 3-1/2" THK, 40/50 CARB.</t>
  </si>
  <si>
    <t>PLATE, NOS, STRIP GUIDE TOP PLATE, 1/2" X 8 5/8" X 50 1/2"</t>
  </si>
  <si>
    <t>LEVERS HARDWARE</t>
  </si>
  <si>
    <t>LEVER, MWS DWG# A561-0132 MK-E MESTA DWG# 113545 MK-E</t>
  </si>
  <si>
    <t>WHEEL, TRACK, V-WHEEL, TRAVERSE CARRIAGE, 14" OD X 12-, WHEEL, V-WHEEL, TRAVERSE CARRIAGE, 14" OD X 12-3/8" DIA. X 3-1/2" THK,</t>
  </si>
  <si>
    <t>CYLINDER, NOS, TAYLOR-WINFIELD WELDER AUXILIARY FRAME SHIFT AIR CYLINDER 4" BORE 9" S</t>
  </si>
  <si>
    <t>PEDESTAL, NOS, BEARING SUPORT PEDESTAL,BASE: 16" X 12", PEDESTAL, BEARING SUPORT PEDESTAL,BASE: 16" X 12" X 3/4" WITH (4) 13/1</t>
  </si>
  <si>
    <t>COUPLING, GEAR, OD 13.6250 IN. , 4-1/2F EXP BOLT SLEEVE</t>
  </si>
  <si>
    <t>INSULATION, NOS, BRONZE, 2.5" X 17", WEARSTRIP, BRONZE, 2.5" X 17", MWS DWG J561-0067 MK-E. PINCH ROLL LINE</t>
  </si>
  <si>
    <t>AXLE, NOS, IDLER, STEEL, 5' 11-7/8"L X 4" DIA/3.5"D, AXLE, IDLER, STEEL, 5' 11-7/8"L X 4" DIA/3.5"DIA ENDS ERW=260, STEEL,</t>
  </si>
  <si>
    <t>BEARING, NOS, PILLOW BLOCK, WITH A 4-15/16" BORE SPLIT, BEARING, PILLOW BLOCK, WITH A 4-15/16" BORE SPLIT BRASS BEARING, 4-B</t>
  </si>
  <si>
    <t>SCREWS, NOS, ADJUSTING, RIGHT HAND THREAD, SCREW, ADJUSTING, RIGHT HAND THREAD MWS DWG# H561-0411 MK-B</t>
  </si>
  <si>
    <t>CYLINDER, NOS, CYLINDER, AIR, 6" BORE X 5" STROKE, FOR TAYLOR WINFIELD OVERLAP, TRUNI</t>
  </si>
  <si>
    <t>KNIFE, NOS, SHEAR, 3" X 54", KNIFE, SHEAR, 3" X 54" MWS DWG C561-0349 MK-D WEAN DWG 35645</t>
  </si>
  <si>
    <t>ROPE, WIRE, RRL, 1.000 INCH, PYTHON 10S9KD,W/1"CROSBY S502 SIDE CLOSE, 147.000 FT, IWRC, 6 X 19, ROPE, WIRE, WITH ONE END FITTING, 1" DIA.,</t>
  </si>
  <si>
    <t>LINER, NOS, LINER, BOTTOM HOUSING, BACK-UPS, MWS DWG A521-2713 MK-B</t>
  </si>
  <si>
    <t>DRUM, NOS, BRAKE,19" OD,STRAIGHT BORE, 3 9/16",#5 A, DRUM, BRAKE,19" OD, STRAIGHT BORE, 3 9/16", #5 A.H. REDUCER STATIC BAL</t>
  </si>
  <si>
    <t>DRUM, NOS, 16"O.D.,6-3/4"WIDE,2-7/8 STRAIGHT BORE -, DRUM, 16"O.D.,6-3/4"WIDE,2-7/8 STRAIGHT BORE - 3/4" KEY. MWS 16"</t>
  </si>
  <si>
    <t>CRANE OR HOIST PART OR ACCESSORY|SHAFT, BRIDGE JACK|6 IN DIA X 3 FT 4-3/4 IN LG|CPLG 50GL20, CR #24. MWS DWG 932-06</t>
  </si>
  <si>
    <t>FRAME, NOS, FRAME, BEAM, FOR STEERING SECTION MWS DWG 511-2900 MK-F</t>
  </si>
  <si>
    <t>DRUM, NOS, AND HUB, FOR MODEL 115735-38, DRUM, AND HUB, FOR MODEL 115735-38 SHAW 800-108</t>
  </si>
  <si>
    <t>FRAME, NOS, FRAME, GIRDER, FOR STEERING SECTION MWS DWG 511-2900 MK-E</t>
  </si>
  <si>
    <t>SCREWS, NOS, ADJUSTMENT, SCREWDOWN, SCREW, ADJUSTMENT, SCREWDOWN, MWS DWG 511-0942 MK-C</t>
  </si>
  <si>
    <t>ROPE, WIRE ROPE, PYTHON, 10000 LBS, .75 IN-D, 300 FT, 6X19, PYTHON 10S9KD, CROSBY S501 END FITTING</t>
  </si>
  <si>
    <t>CARTRIDGE, BEARING, 15" TROLLEY WHEEL, 932-0030 MK-6</t>
  </si>
  <si>
    <t>CARTRIDGE, BEARING, 15" TROLLEY WHEEL, 932-0030 MK-7</t>
  </si>
  <si>
    <t>CRANE OR HOIST PART OR ACCESSORY|CARTRIDGE, BEARING, 27 IN BRIDGE TRACK WHEEL|932-0649 MK-7, #24 CRANE ONLY</t>
  </si>
  <si>
    <t>ROPE, WIRE, RRL, 0.750 INCH, PYTHON 10S9KD, WITH A 3/4" CROSBY S502 C, 82.00 FT, IWRC, 6 X 19, ROPE, WIRE, 0.750" DIA., 6 X 19, IWRC, RRL, 8</t>
  </si>
  <si>
    <t>CAP, BEARING, CAP, BEARING BOX, FOR PKL UPCOILER (DRIVE SIDE), BOTTOM BENDING ROLL.</t>
  </si>
  <si>
    <t>SHAFT, NOS, SHAFT, CARBON STEEL, MWS DWG. 531-0593 MK-G.</t>
  </si>
  <si>
    <t>CAP, BEARING, CAP, BEARING BOX, FOR PKL UPCOILER (OPERATOR SIDE), BOTTOM BENDING ROL</t>
  </si>
  <si>
    <t>NATIONAL, NOS, COMPLETE, CONSISTS OF: 1 OF A MK-A, MK-B, ASSEMBLY, COMPLETE, CONSISTS OF: LINK, MW.B541-0538, ( *-ONE-* 2-PIECE</t>
  </si>
  <si>
    <t>CYLINDER, HYD,BORE,4"&lt;5", CYLINDER, HYDRAULIC,WELDER EXIT ANGLE OVERLAP,4"B X 1" S,HEAVY DUTY MI</t>
  </si>
  <si>
    <t>CYLINDER, HYD,BORE,4"&lt;5", CYLINDER, HYDRAULIC,WELDER EXIT CAM BAR 4" B X 3/4" S,HEAVY DUTY MILL</t>
  </si>
  <si>
    <t>INSULATED OR COVERED WIRED</t>
  </si>
  <si>
    <t>WIRE, NOS, THERMOSET, 12, ELASTOMER, 4, 0.675 IN, 165 X 34, WIRE, 4 CONDUCTOR, 600 VOLT, TYPE SOO, AWG SIZE 12, 165 X 34 STRANDING</t>
  </si>
  <si>
    <t>BEARING, NOS, WALL, 1.94" DIA, S.A. BABB, BEARING, WALL, 1.94" DIA, S.A. BABB ENVIREX A65749-BB1</t>
  </si>
  <si>
    <t>COVER, NOS, TOP PINION,STEEL, COVER, TOP PINION,STEEL MWS DWG A521-0219 MK-S MESTA DWG 147824 MK-S</t>
  </si>
  <si>
    <t>GEARBOX PART OR ACCESSORY|GEAR CASE COVER</t>
  </si>
  <si>
    <t>LINER, BRASS/BRONZE, LINERS, OEM EXTRUDED &amp; DRAWN BRASS, 3' 5" LG, 4-1/2" WIDE, 1/2" THICK,</t>
  </si>
  <si>
    <t>SPIDER, NOS, FRONT, 15.5" OD. X 2.25/32" BORE X 5"H,, SPIDER, FRONT, 15.5" OD. X 2.25/32" BORE X 5"H, STEEL MWS DWG A541-059</t>
  </si>
  <si>
    <t>ROPE, WIRE, RRL, 1.000 INCH, PYTHON 10S9KD,W/1"CROSBY S502 SIDE CLOSE, 144.000 FT, IWRC, 6 X 19, ROPE, WIRE, WITH ONE END FITTING, 1" DIA.,</t>
  </si>
  <si>
    <t>VALVE, GATE, 6", 316 STAINLESS STEEL, 150 PSI, FLANGED, GATE, SS, RISING/SS, T:14/SS, BOLTED, P:TFE HW, 150 PSI, OS&amp;Y</t>
  </si>
  <si>
    <t>COIL, NOS, COMMUTATING FIELD,100KW, COIL, COMMUTATING FIELD, 65 KW, G.E. 893A289AJG1</t>
  </si>
  <si>
    <t>VALVE, CONTROL, 300 PSI, 2-1/2", PILOT OPERATED TEMPERATURE REGULATING VALVE</t>
  </si>
  <si>
    <t>CYLINDER, NOS, CYLINDER, AIR, 3"BORE, 2"STROKE, TRUNION MOUNT MWS DWG H561-0164 MK-G</t>
  </si>
  <si>
    <t>ROLLER, NOS, ROLLER ASSEMBLY, ROLLER, ASSEMBLY, FOR CLEANER LINE BELTWRAPPER ASSEMBLY, MWS C581-0433</t>
  </si>
  <si>
    <t>BEARING, PILLOW, BLOCK, ID 4-15/16, ROLLING ELEMENT BABBITTED, 4 BOLT FOOT MOUNTED</t>
  </si>
  <si>
    <t>GLANDS</t>
  </si>
  <si>
    <t>GLAND, PACKING, GLAND, MWS DWG A521-0205 MK-JJ</t>
  </si>
  <si>
    <t>STABILIZER, NOS, VAPOR DOME SUCTION, 150 PSIG PRESSURE @, STABILIZER, VAPOR DOME SUCTION, 150 PSIG PRESSURE @ 250 DEG. F., FLUID</t>
  </si>
  <si>
    <t>PILLOW BLOCKS, LINK-BELT #PK-B22455H, 3-7/16 INCH BORE, FIXED, CAST STEEL HOUSING, 2 BOLT BASE, ACC. #083858, DWG. SEL #D75765 ITEM 2</t>
  </si>
  <si>
    <t>CRANE PART DRAWING|CRANE WHEEL PART #15, END PLATE|34D|MORGAN|DRAWING NUMBER|932-0387 AND 932-0145|PART 15</t>
  </si>
  <si>
    <t>LINEAR POSITION SENSOR</t>
  </si>
  <si>
    <t>SENSOR, LINEAR POSITION SENSOR, HYD. ROD STYLE, 99.5"STROKE, 24VDC IN, ETHERNET/IP OUT, (2) 4-PIN FEMALE (M12-D) + (1) 4-PIN MALE (M8) INTEG</t>
  </si>
  <si>
    <t>CARTRIDGE, BEARING, FOR 18" TROLLEY WHEEL, 932-0052 MK-6</t>
  </si>
  <si>
    <t>GEAR UNITS|15:1|REDUCER, GEAR, SERIES DHH-2, DOUBLE REDUCTION, ASSEMBLY AMWS D</t>
  </si>
  <si>
    <t>BOLTS, NOS, 9-3/4 IN, 1-3/4 IN, T-HEAD, FORGED STEEL 4140, 6 TPI,MIDWEST DWG# A541-0177 MK-H-022 DETAIL A</t>
  </si>
  <si>
    <t>SCREWS, NOS, ADJUSTING, RH THREADED, W/NUT, SCREW, ADJUSTING, RH THREADED, W/NUT MWS DWG A521-2886 MK-G</t>
  </si>
  <si>
    <t>SHAFT, NOS, TROLLEY, 5" X 6'2-7/8", 50G CPLG. CR# 32, SHAFT, TROLLEY, 5" X 6'2-7/8", 50G CPLG. CR# 32 TROLLEY MWS DWG 932-07</t>
  </si>
  <si>
    <t>PLATE, NOS, STRIP GUID PLATE 52" 5 STD, 1/2" X 5" X 50 1/2"</t>
  </si>
  <si>
    <t>BLOCK, BEARING, PRESSURE, FOR BOTTOM BACK-UP CHOCKS 52", BLOCK, BEARING, PRESSURE, FOR BOTTOM BACK-UP CHOCKS 52" MILL, MWS DWG</t>
  </si>
  <si>
    <t>LINER DRAWING|DELIVERY HOIST, SAE 1045 STEEL, 4 IN WD X 8 FT 3 IN X 1-3/16 IN|MWS|MIDWEST STEEL|DRAWING NUMBER|A521-3058|B</t>
  </si>
  <si>
    <t>VALVE, NOS, DIAPHRAGM, 2", LINED, 2.000 IN, VALVE, DIAPHRAGM, 2", LINED ITT GRINNELL 303-197</t>
  </si>
  <si>
    <t>GEARBOX PART OR ACCESSORY|COVER, END|FOR ENTRY CRADLE ROLL GEAR BOX PART, 80 IN 5STD, MWS DWG A5</t>
  </si>
  <si>
    <t>PUMP, NOS, FOR MOD.T3A60 3"X 3"CENTRIFUGA PUMP WITH, ROTATING ASSEMBLY, FOR MOD.T3A60 3"X 3"CENTRIFUGA PUMP WITH 8-3/4"IMPE</t>
  </si>
  <si>
    <t>CYLINDER, NOS, CYLINDER, AIR, 8" BORE X 8-3/8" STROKE, ROD END FLANGE LINCOLN MACHINE</t>
  </si>
  <si>
    <t>BLOCK, NOS, BLOCK, TRUNNION MWS DWG A521-3060</t>
  </si>
  <si>
    <t>WHEEL, TRACK, HEAT TREATED, ALLOY FORGED, 6" WIDE, 15", WHEELS, OEM HEAT TREATED, ALLOY FORGED, 6" WIDE, 15" DIA., 17" FLANGE</t>
  </si>
  <si>
    <t>ROPE, WIRE, ROPE, WIRE, 1/2" DIA., 6 X 37,PYTHON 10 SKD, RIGHT REGULAR, 705 FEET</t>
  </si>
  <si>
    <t>VALVE, BALL, 150 PSI, 4 IN-D, ASTM A216 WCB, CARBON STEEL, FLANGED, FULL PORT BALL, CHROME PLATED BALL, FOR SOLUTION, LEVER, STANDARD, LIQUI</t>
  </si>
  <si>
    <t>BEARING, PILLOW, BLOCK, ROLLER, 6.2500 IN, 2.0000 IN, 2, NONE STEEL HOUSING, 2.2500 IN, BLOCK, PILLOW, ROLLER BEARING, TWO BOLT, FIXED, NONE</t>
  </si>
  <si>
    <t>BOLTS, NOS, BOLT, COMPLETE WITH NUTS AND WASHERSMWS DWG 511-0894 MK-B</t>
  </si>
  <si>
    <t>PIN, NOS, BRACKET, 5" L X 2" DIA. WITH 5/16" NOTCH, PIN, BRACKET, 5" L X 2" DIA. WITH 5/16" NOTCH, C-1045 STEEL MWS DWG 51</t>
  </si>
  <si>
    <t>GENERAL FABRICATION, NOS, TABLE, BEARING SUPPORT, TFS PLATER, DRW# J561-0329 MK B</t>
  </si>
  <si>
    <t>CLEVIS, NOS, STEEL, 6.5"L X 4"W X 8"H, 2" THREADED MO, CLEVIS, STEEL, 6.5"L X 4"W X 8"H, 2" THREADED MOUNT 12 TPI, MWS DWG A5</t>
  </si>
  <si>
    <t>NUTS, NOS, KNIFE SPINDLE TAKE-UP, RIGHT HAND, NUT, KNIFE SPINDLE TAKE-UP, RIGHT HAND MWS DWG B561-0126 MK T</t>
  </si>
  <si>
    <t>NUTS, NOS, KNIFE SPINDLE TAKE-UP, LEFT HAND, NUT, KNIFE SPINDLE TAKE-UP, LEFT HAND MWS DWG B561-0126 MK S</t>
  </si>
  <si>
    <t>GEAR, NOS, INPUT WORM, GEAR, INPUT WORM CLEVELAND GEAR DWG F14S-536A</t>
  </si>
  <si>
    <t>SCREWS, NOS, ADJUSTING, LEFT HAND THREAD, SCREW, ADJUSTING, LEFT HAND THREAD</t>
  </si>
  <si>
    <t>MOTORS, DC, 5 HP, 240 V, 1150/2300 RPM, 19.6 AMP, 284, DC, TEFC, SHUNT OHMS 177.2 AMPS 1.08/.41 240VDC, 75C,DRIVE END LEADS LEFT (F1) CONT.DUTY, FRAME 5CD284E175A, SHAFT 5"L, 1 5/8"DIA, 3/8"KW, STEEL CONT.</t>
  </si>
  <si>
    <t>PLATE, NOS, MANG-5, GUIDE, MWS DWG# 511-1808 MK-C</t>
  </si>
  <si>
    <t>AIR&amp;WATER&amp;GAS&amp;MULTIPURPOSE HOSES</t>
  </si>
  <si>
    <t>HOSE, NOS, GENERAL PURPOSE PVC (CLEAR) W/ GRAY HELI, HOSE, GENERAL PURPOSE PVC (CLEAR) W/GRAY HELIX, COMPLETE W/FLARED ENDS</t>
  </si>
  <si>
    <t>CAP, BEARING, CAP, TOP BEARING MWS DWG B541-0190 MK-B</t>
  </si>
  <si>
    <t>GENERAL FABRICATION, NOS, REEL SEGMENT, WEDGE, REEL SEGMENT, MWS DWG# G561-0306 MK-A</t>
  </si>
  <si>
    <t>OIL/HYDRAULIC HOSES</t>
  </si>
  <si>
    <t>HOSE, HOSE, HYDRAULIC, 2" SAE100R2AT H/2T-32 1130 PSI - BULK - 100FT COIL</t>
  </si>
  <si>
    <t>INSULATION, NOS, STEEL, WEARSTRIP, STEEL, MWS DWG G561-0232 MK-C</t>
  </si>
  <si>
    <t>CYLINDER, NOS, CYLINDER, AIR, 8" X 7" LINCOLN MACHINE C-22470</t>
  </si>
  <si>
    <t>SHAFT, NOS, TROLLEY, 5" X 7'5-3/4", 50G CPLG. CR# 5, SHAFT, TROLLEY, 5" X 7'5-3/4", 50G CPLG. CR# 5 TROLLEY MWS DWG 932-086</t>
  </si>
  <si>
    <t>CRANE OR HOIST PART OR ACCESSORY|SHAFT, BRIDGE JACK|5 IN DIA X 5 FT 4-3/4 IN LG|SKF|932-0718,0889, 0913 SAFS-|5 &amp; 32, 50G COUPLING, WITH PILLOW BLOCK B</t>
  </si>
  <si>
    <t>SHAFT, TROLLEY, 3-5/8" X 5' 3-1/2" LONG, 30G CPLG, MORGAN 50 &amp; 75 TON</t>
  </si>
  <si>
    <t>CRANE OR HOIST PART OR ACCESSORY|SHAFT, JACKSHAFT, BRIDGE|4-3/4 IN DIA X 45-3/4 IN LG|33 CRANE</t>
  </si>
  <si>
    <t>SHAFT, TROLLEY, 3-5/8" X 3'8" LONG, 30G CPLG, MORGAN 50 &amp; 75 TON</t>
  </si>
  <si>
    <t>CYLINDER, NOS, CYLINDER, HYD., 4" BORE X 42" STROKE REAR CLEVIS MOUNT, 2000 PSI CUSHI</t>
  </si>
  <si>
    <t>CRANE OR HOIST PART OR ACCESSORY|SHAFT, BRIDGE JACK|5 IN DIA X 5 FT 2-1/2 IN LG|MORGAN 5 &amp; 32, 50G COUP. MWS DWG 932</t>
  </si>
  <si>
    <t>COUPLER, HOSE, CONNECTION FOR DISCHARGE SIDE, WILSON SNYDER HYD. PUMP</t>
  </si>
  <si>
    <t>LINER, BRASS/BRONZE, LINER, SADDLE, MATERIAL BRASS SAE 64 23.75"L X 4"W X 1/2"H, 4 9/16 C'T</t>
  </si>
  <si>
    <t>MIXERS OR AGITATORS|238 RPM|VOLTAGE|115/230|SHAFT LENGTH|4 IN|SHAFT DIAMETER|1 IN|COMPLETE GEAR BOX W/ MOTOR</t>
  </si>
  <si>
    <t>SCREW JACKS|WORM GEAR|5 STN|6 IN RISE, 6:1 GEAR RATIO, DUFF NORTON D-NM9005-6</t>
  </si>
  <si>
    <t>PIN, NOS, 4-3/4" X 1" DIA., PIN, 4-3/4" X 1" DIA., MWS DWG J561-0228 MK-F TFS SCRUBBER WRINGER LIF</t>
  </si>
  <si>
    <t>CYLIND AIR,, TAYLOR WINFIELD #U31044 DOUBLE ROD STYLE 1 STL HEADS ROD ADP E119438 DIMENSIONS: B 6.000T 4.000</t>
  </si>
  <si>
    <t>PACKING, NOS, 5-1/4" SINK ROLL MECH SEAL CLAMPING RING 316-L SS 5-5/8" SIZE MK-HA</t>
  </si>
  <si>
    <t>SPACER, NOS, IDLER ONLY, FOR 24" MORGAN CRANE WHEELS., SPACER, IDLER ONLY, FOR 24" MORGAN CRANE WHEELS. MWS DWG 932-0086 MK-1</t>
  </si>
  <si>
    <t>GENERAL FABRICATION, NOS, POST, GUIDE, B. A. FURNACE BASE, 8" X 17'10-7/8", MWD A581-0448, MK-70</t>
  </si>
  <si>
    <t>STRAINER PARTS &amp; ACCESSORIES|STRAINER BASKET, 100 MICRON|3"|STAINLESS STEEL|MUELLER COMPANY|0858-XXXX</t>
  </si>
  <si>
    <t>CYLINDER, HYD,BORE,2"&lt;3", CYLINDER 2"BORE 1-1/2"STROKE</t>
  </si>
  <si>
    <t>CRANE OR HOIST PART OR ACCESSORY|BUMPER, BRIDGE|POLYURETHANE|KASTALON INC|CE-20-K9|KASTALON CE-20-K9</t>
  </si>
  <si>
    <t>ARM, PIVOT, J561-0147 MK-A1</t>
  </si>
  <si>
    <t>GEAR, SPUR, BELT WRAPPER, A521-0291 MK-A, MESTA 112245 MK-A</t>
  </si>
  <si>
    <t>CYLINDER, NOS, CYLINDER, HYDRAULIC, 12" BORE X 30" STROKE, LINCOLN MACHINE C-14429, M</t>
  </si>
  <si>
    <t>LEAK DETECTORS</t>
  </si>
  <si>
    <t>NATIONAL, NOS, ASSEMBLY, WHEEL HOUSING. WHEELABRATOR 153177</t>
  </si>
  <si>
    <t>BAR, SPLICE, ASSEMBLY, SPLICE JOINT, W/HARDWARE MACCABE ELECTRIC 03-1188</t>
  </si>
  <si>
    <t>CYLINDER, HYDRAULIC CYLINDER BARREL, 5 INID, 9.75 IN-L, STYLE 9, ROD: 2" DIA, 1-1/2" 12THD., 9 SHORT FEMALE END; PORTS: STRAIGHT O-RING</t>
  </si>
  <si>
    <t>WHEEL, TRACK, FLAT, WHEEL, FLAT(NEW) MW B541-0615 MK C</t>
  </si>
  <si>
    <t>VALVE, NOS, 14" BUTTERFLY, OPERATOR #MDT-3 HAND WHEE, 14.000 IN, BUTTERFLY, VALVE, 14" BUTTERFLY, OPERATOR# MDT-3 HAND WHEEL OPERATOR, WAFER</t>
  </si>
  <si>
    <t>WHEEL CHOCK</t>
  </si>
  <si>
    <t>CHOCK, ROLL, WORK, CHOCK, BOTTOM PINCH ROLL, FOR PKL UPCOILER (DRIVE SIDE) MWS DWG 511-29</t>
  </si>
  <si>
    <t>NUTS, NOS, ARBOR,LEFT HAND THREAD, ARBOR, LEFT HAND, 9.998"OD, 7"ID, 3"THK, 8TPI, MWS DWG# B561-0139 MK-B</t>
  </si>
  <si>
    <t>SLEEVE, NOS, CRADLE ROLL, 6-1/2" OD. X 3.749" ID. X 2, SLEEVE, CRADLE ROLL, 6-1/2" OD. X 3.749" ID. X 2-3/4" THICK MWS DWG B5</t>
  </si>
  <si>
    <t>SUPPORT, ARM, BEARING, OPERATOR SIDE, MWS DWG C581-0285 MK-A</t>
  </si>
  <si>
    <t>SUPPORT, ARM, BEARING, DRIVE SIDE, MWS DWG C581-0285 MK-K</t>
  </si>
  <si>
    <t>CHOCK, ROLL, WORK, CHOCK, BOTTOM PINCH ROLL, FOR PKL UPCOILER (OPERATOR SIDE). MWS DWG 51</t>
  </si>
  <si>
    <t>CRANE OR HOIST PART OR ACCESSORY|GEAR, 50 STN, BLOCK HOOK ROTATE CLUTCH DISC|16 PITCH DIA|HEPPENSTALL CO|J-659 MK-A</t>
  </si>
  <si>
    <t>WRAPPER, BELT, ROD, SPRING, FOR TFS BELT WRAPPER (EYE BOLT TYPE), 24-3/4" FROM CENTER</t>
  </si>
  <si>
    <t>POLLUTION CONTROL, MISC ENVIRON SUPPL NOS, DRAIN PALLET, POLY SINGLE DRUM CONTAINMENT PALLET 800 LB, 60.5 GAL</t>
  </si>
  <si>
    <t>NUTS, NOS, ARBOR,RIGHT HAND THREAD, ARBOR, RIGHT HAND, 9.998"OD, 7"ID, 3"THK, 8TPI, DWG# B561-0139 MK-C</t>
  </si>
  <si>
    <t>NUTS, NOS, BRASS L/H THREADS, 6" X 6" X 4-1/2", WIT, NUT, BRASS L/H THREADS, 6" X 6" X 4-1/2", WITH 3-1/4" HOLE, 3 AMCE THR</t>
  </si>
  <si>
    <t>PLATE, NOS, WEAR,BRONZE, PLATE, WEAR,BRONZE, MW A541-0069 MK-F, AETNA DWG E-20101 MK-F</t>
  </si>
  <si>
    <t>SHAFT, NOS, PINION,STEEL, SHAFT, PINION, STEEL, MWS DWG A521-3035 MK-B, UNITED ENG DWG 302771</t>
  </si>
  <si>
    <t>AIR DRIERS</t>
  </si>
  <si>
    <t>AIR DRIERS &amp; DEHUMIDIFIE, AIR DRYER, REFRIGERATED COMPRESSED AIR DRIER, HANKISON HPRP35</t>
  </si>
  <si>
    <t>LINER, BRASS/BRONZE, BASE, BRONZE C-95400, W/ METALINE PLUGS, MWS DWG# 531-0226 MK-M</t>
  </si>
  <si>
    <t>MILLING OR CNC MACHINE PART OR ACCESSORY|COMBO LINE SIDE TRIMMER HEAD, T-BLOCKS GUIDE|MWS DWG A541-0148 M</t>
  </si>
  <si>
    <t>MILLING OR CNC MACHINE PART OR ACCESSORY|COMBO LINE SIDE TRIMMER HEAD, T-BLOCKS GUIDE RAILS|MWS DWG A541</t>
  </si>
  <si>
    <t>GENERAL FABRICATION, NOS, ASSEMBLY, BEARING CAP/BLOCK ASSY, STEEL, MWS DWG A521-2843 MK-H,N UNIT</t>
  </si>
  <si>
    <t>COVER, END, DWG.310194-3 CODE #42 MORGAN CONSTRUCTION 310277AA</t>
  </si>
  <si>
    <t>BLOCK, BEARING BLOCKS OR HOUSING, MECH. BEARING CAP/BLOCK ASSY, STEEL, FOOT MOUNT, FOR 80" ENTRY GUIDE SCREW, DWG# A521-2843 MK-H,P</t>
  </si>
  <si>
    <t>SEAL, NOS, MECHANICAL, SAE 64 BRONZE, GM PATTERN #9, SEAL, MECHANICAL, SAE 64 BRONZE, GM PATTERN #9305. MW #5141-CH03) MWS</t>
  </si>
  <si>
    <t>ROPE, WIRE, RRL, 0.750 INCH, PYTHON 10S9KD, WITH A 3/4" CROSBY S501 S, 310.000 FT, IWRC, 6 X 19, ROPE, WIRE, WITH ONE END FITTING, 0.750" DI</t>
  </si>
  <si>
    <t>GEAR, WORM, SAE 1020 STEEL, 4" DIA. X 4" L X 1.5" DI, GEAR, WORM, SAE 1020 STEEL, 4" DIA. X 4" L X 1.5" DIA. BORE MWS DWG 51, USS MIDWEST PLANT DWG# 511-1940 MK-J</t>
  </si>
  <si>
    <t>SHAFT, NOS, ECCENTRIC,2'-10"L X 2"DIA. SAE 2340, SHAFT, ECCENTRIC,2'-10"L X 2"DIA. SAE 2340 MWS DWG 511-0889 MK-A WEAN</t>
  </si>
  <si>
    <t>ARMATURE, NOS, 100 KW, FOR ETL ENTRY &amp; DELIVERY CPE GEN, ARMATURE, 100 KW, FOR ETL ENTRY &amp; DELIVERY CPE GENS. S G.E. 5CD505G79</t>
  </si>
  <si>
    <t>LINER, STEEL, LINERS, OEM TRACK, ALLOY STEEL SAE 4145, NORMALIZE &amp; TEMPER 220-260 BR, USS MIDWEST PLANT DWG# A521-2949 MK-G</t>
  </si>
  <si>
    <t>VALVE, BALL, 3" FLANGED BALL, 316 S.S. APOLLO 87-100-01</t>
  </si>
  <si>
    <t>TAPERED BEARING|ROLLERS OR BALLS, CYLINDRICAL TAPERED ROLLER DBL ROW|777/774DCASSY902A2|3.75 IN|7.125 IN|STEEL</t>
  </si>
  <si>
    <t>CRANE PART DRAWING|CRANE WHEEL PART #19, TAP BOLT 3/4" X 1-3/4" DRILLED HEAD|34D|MORGAN|DRAWING NUMBER|932-0070|MK-19</t>
  </si>
  <si>
    <t>BELT, FLAT BELT, 49.2 IN-W, 1543.3 IN-L, POLYCHAIN COG BELT, 125 MM-W, 280 TEETH</t>
  </si>
  <si>
    <t>ROLLER, NOS, ROLLER, CROWNED, STEEL, MWS DWG 531-0593 MK-B.</t>
  </si>
  <si>
    <t>LEVER, NOS, 1030 STEEL, LEVER, 1030 STEEL MWS DWG A521-0172 MK-B</t>
  </si>
  <si>
    <t>GENERAL FABRICATION, NOS, MOUNTING, BEARING BLOCK MWS DWG C561-1423 MK-G. ETL HOT RINSE.</t>
  </si>
  <si>
    <t>ROLL, LEVELER, ROLL, MILL, FORGED STEEL LEVELING 7.500" DIA., 59.000" FACE, 5' 9-7/8"</t>
  </si>
  <si>
    <t>SHAFT, NOS, FOR TRANSFER HORN CAR LIFT WHEEL ASSEMBL, SHAFT, FOR TRANSFER HORN CAR LIFT WHEEL ASSEMBLY, 5.998" DIA., 4' 4-1/</t>
  </si>
  <si>
    <t>SHEAVE, SHEAVES/PULLEYS, CABLE, .875 IN-W, XTEK, 1.82, .48 IN-D, 27 INOD, 4.5 INID, SAE1020, NONE, 2.5 IN-W, V-GROOVE, CARBURIZED &amp; HARDENED</t>
  </si>
  <si>
    <t>ROLLER, NOS, NYLON ROLLER, 3.25" X 1.25" X 23.50" LON, ROLLER, NYLON ROLLER, 3.25" X 1.25" X 23.50" LONG, WITH TAPERED END MW</t>
  </si>
  <si>
    <t>RETAINER, BEARING, PKL - T.M. MAIN DRIVE GEAR REDUCER., RETAINER, BEARING, PKL - T.M. MAIN DRIVE GEAR REDUCER. MWS DWG 511-114</t>
  </si>
  <si>
    <t>SHAFT, NOS, MOTOR TO WORM, 4-1/2" X 2'10-1/2", CPLG, SHAFT, MOTOR TO WORM, 4-1/2" X 2'10-1/2", CPLG SOLID 4-1/2. CR# 32 MWS</t>
  </si>
  <si>
    <t>WHEEL, TRACK, TROLLEY 18", WHEEL, TROLLEY 18" PENN MACHINE CO. DWG 932-0584,0585</t>
  </si>
  <si>
    <t>RETAINER, NOS, BEARING, FOR ENTRY CRADLE ROLL GEAR BOX, RETAINER, BEARING, FOR ENTRY CRADLE ROLL GEAR BOX PARTS, 80" 5STD. MWS, USS MIDWEST PLANT DWG# A521-2571 MK-F</t>
  </si>
  <si>
    <t>RETAINER, NOS, BEARING, FOR ENTRY CRADLE ROLL GEAR BOX, RETAINER, BEARING, FOR ENTRY CRADLE ROLL GEAR BOX PARTS, 80" 5STD. MWS, USS MIDWEST PLANT DWG# A521-2571 MK-D</t>
  </si>
  <si>
    <t>GENERAL FABRICATION, NOS, ASSEMBLY, BEARING, 8-1/2" ID. X 11-1/4" OD. X 3-3/8" WIDE, TIMKEN TYPE</t>
  </si>
  <si>
    <t>INSULATION, NOS, BRONZE, WEARSTRIP, BRONZE MWS DWG C561-0283 MK-K WEAN DWG 23693</t>
  </si>
  <si>
    <t>WEAR PLATES OR BARS OR STRIPS OR LINERS|LINER|9 IN|2.75 IN|THICKNESS|.25 IN|AMPCO 8 BRZ|B</t>
  </si>
  <si>
    <t>CYLINDER, HYD,BORE,2"&lt;3", CYLINDER, HYDRAULIC, 2" BORE X 5" STROKE CUSHIONED REAR END POLYPAK PI</t>
  </si>
  <si>
    <t>CYLINDER, NOS, CYLINDER, (USED ON TFS PINCH ROLLS) CLEVIS MOUNTED, CUSHIONED BOTH END</t>
  </si>
  <si>
    <t>SELF RETRACTING LANYARD</t>
  </si>
  <si>
    <t>Fall Protection, MSA 130ft (40m) Latchways Sealed SRL, Stainless Steel</t>
  </si>
  <si>
    <t>CYLINDER, PNEUMATIC CYLINDER, 3 IN-B, 4.5 IN-S, AIR CYLINDER, FLANGE MOUNT ROD END, CUSHION BOTH ENDS W/ROD END, DWG# B-405432</t>
  </si>
  <si>
    <t>ROLL DRAWING|CUSHIONER, 80 IN COIL BOX|MWS|MIDWEST STEEL|DRAWING NUMBER|A521-2636|B</t>
  </si>
  <si>
    <t>RETAINER, NOS, SPLIT,18"DIA.,1-1/2"THICK W/ 10 HOLES 11, RETAINER, SPLIT,FOR 80" UNCOILER - 18"DIA.,1-1/2"THICK W/ 10 HOLES 11/</t>
  </si>
  <si>
    <t>APRON DRAWING|EXIT STD NO 5|MWS|MIDWEST STEEL|DRAWING NUMBER|A521-2878|A</t>
  </si>
  <si>
    <t>HEAD, NOS, CROSS,FAST CLAMP CYLINDER, HEAD, CROSS,FAST CLAMP CYLINDER MWS DWG 511-0405 TAYLOR-WINFIELD DWG D</t>
  </si>
  <si>
    <t>ARMATURE, NOS, 100KW, 250V, 400A, 1450 RPM, BOTH SHAFTS, ARMATURE, 100KW, 250V, 400A, 1450 RPM, SPARE FOR #2 BRIDLE, 2ND LEVEL</t>
  </si>
  <si>
    <t>SUPPORT STANDS</t>
  </si>
  <si>
    <t>NATIONAL, NOS, ARMATURE, FOR TRANSPORTING TTM 5500 HP S, STAND, ARMATURE, FOR TRANSPORTING TTM 5500 HP SYNCHRONOUS MOTOR, ARMAT</t>
  </si>
  <si>
    <t>GENERAL FABRICATION, NOS, ASSEMBLYS, MECHANICAL ROLL, FURNACE SEAL G.E. 40D400953 MWS DWG 531-06</t>
  </si>
  <si>
    <t>CYLINDER, HYD,BORE,3"&lt;4", CYLINDER, HYDRAULIC, 3" BORE X 3" STROKE FEMALE CLEVIS MOUNTED, MWS DW</t>
  </si>
  <si>
    <t>ELECTRICAL INSULATORS</t>
  </si>
  <si>
    <t>INSULATOR, NOS, LOWER WEAR PLATE INSULATOR, 9-5/8" X 4-1, INSULATOR, LOWER WEAR PLATE INSULATOR, 9-5/8" X 4-1/8" X 1/8" MAT'L: D</t>
  </si>
  <si>
    <t>LOADING EQUIPMENT|LIFTING|LOAD CAPACITY|0 LB</t>
  </si>
  <si>
    <t>ACCUMULATORS, GREER #800776, 10 GALLON CAPACITY, 3000 PSI</t>
  </si>
  <si>
    <t>PARTS, NOS, ASSEMBLY, IDLER WHEEL, TW12 ZENAR 100A5150-4</t>
  </si>
  <si>
    <t>RING, RETAINING RINGS, STEEL, DWG# 511-1956 MK-C, 2-PIECE, 11-1/4" ID, 14-3/4" OD, 3/8" THK,</t>
  </si>
  <si>
    <t>CLEVIS, CLEVIS, STEEL, 3" X 3-1/2" X 3-1/2",1-HOLE, CRSF SKT# 285 MK-B</t>
  </si>
  <si>
    <t>FAN, NOS, AXIVAN, SERIES 1000, 75 HP NPX-77404,288, FAN, AXIVAN, SERIES 1000, 75 HP JOY TECHNOLOGIES 38-26-1770AP (SERIES</t>
  </si>
  <si>
    <t>GEARBOX PART OR ACCESSORY|MECHANICAL HIGH SPEED SHAFT AND PINION, ASSEMBLY|NATIONAL, FOR LD-4800-L GEAR BOX</t>
  </si>
  <si>
    <t>SEGMENT, NOS, CA LINE PAYOFF REEL MANDREL, CA PAYOFF &amp; TENSION REEL MANDREL SEGMENT MWS DWG 531-0238 MK-A</t>
  </si>
  <si>
    <t>MANIFOLD, NOS, SUCTION SIDE FOR 80" AJAX HYD. PUMP., MANIFOLD, SUCTION SIDE FOR 80" AJAX HYD. PUMP. GARDNER-DENVER Q-5130-R</t>
  </si>
  <si>
    <t>EQUIPMENT, NOS, SPOOL, FABRICATED FIXTURE, 39" O.A., 23-1/2" DIA. FLANGE ENDS, 32" CIR</t>
  </si>
  <si>
    <t>GUIDE BEDS|2-HOLES 11/16", OPP HAND &amp; NOTED, WITH NOTCH|2.00" W X 2.38" T X 9.500" LG|STEEL</t>
  </si>
  <si>
    <t>RING, RETAINING RINGS, STEEL, DWG# 511-1949 MK-A, 2-PIECE, 2-PIECE, 16" ID, 19-1/4" OD, 3/8" THK</t>
  </si>
  <si>
    <t>GUIDE, GUIDE BEDS, 2-HOLES 11/16", 2.00" W X 2.38" T X 9.500" LG, STEEL, DWG# 511-2319 MK-DA</t>
  </si>
  <si>
    <t>CAP, BEARING, CAP, BEARING, FOR SCREW DRIVE ASSEMBLY ON NO. 1 &amp; 2 ENTRY LOOPING PIT</t>
  </si>
  <si>
    <t>CRANE OR HOIST PART OR ACCESSORY|REEL, CABLE|16-3/4 IN DIA 2 RING|SHAWBOX DWG 6-334-38</t>
  </si>
  <si>
    <t>SWITCH PARTS|VOLTAGE|AMPERAGE|LEVER, ELECTRICAL|WAGNER BRAKE JFF1768</t>
  </si>
  <si>
    <t>PROCESSING TANKS</t>
  </si>
  <si>
    <t>SPECIAL INDUSTRY EQUIP, NOS, FORM,PREMELT POT,TOP INNER,46"OD,28"H,.125"THK,W/ 2 ADJUSTERS</t>
  </si>
  <si>
    <t>PLATE, NOS, SMALL STEEL FLOOR, 17-3/4"L X 1"W X 11-3, PLATE, SMALL STEEL FLOOR, 17-3/4"L X 1"W X 11-3/4"H MWS DWG B541-0197, MESTA MACHINE P/N B541-0197 MK-F 154999 MK-F</t>
  </si>
  <si>
    <t>BRACKET DRAWING|HANGER FURNACE TUBE, CA LINE|34D|DRAWING NUMBER|531-0609</t>
  </si>
  <si>
    <t>HYDRAULIC CYLINDER|MT1-MT-CC-4.00-2.00-JSMIG, WITH "V-5" ROD CLEVIS, ROD DIA. 2IN|STROKE 2IN|MILL DUTY|BORE|4 IN|MAX PRESSURE|3000|PSI|OVERALL LENGTH|12 IN</t>
  </si>
  <si>
    <t>ROPE, WIRE, RIGHT REGULAR, 1.125 INCH, NO, 317.000 FT, PYTHON, 10S9KD, ROPE, WIRE, 1.125" DIA., 10S9KD, PYTHON, RIGHT REGULAR, 317.000 FEET</t>
  </si>
  <si>
    <t>GENERAL FABRICATION, NOS, GEAR, WORM, CONE, ASSEMBLY MWS DWG A521-2758</t>
  </si>
  <si>
    <t>PUMP, NOS, MODEL: NPJ, PUMP, MODEL: NPJ 1-1/2 BLACKNER M99ZX99990 BLACKNER NPJ 1-1/2</t>
  </si>
  <si>
    <t>RETAINER, NOS, THRUST BRG.,DWG.310194-3 CODE #17, RETAINER, THRUST BRG.,DWG.310194-3 CODE #17 MORGAN CONSTRUCTION 310264</t>
  </si>
  <si>
    <t>GUIDE, NOS, BEARING, ETL PIN HOLE DETECTOR ROLL. MWS C561-1569 MK-F</t>
  </si>
  <si>
    <t>RETAINING COLLARS</t>
  </si>
  <si>
    <t>COLLAR, RETAINING COLLARS, SEGMENT, A36 MILD STEEL, 26 INID, 27 INOD, 1 IN-T, 4 IN-W, 4EA LIFTING LUGS</t>
  </si>
  <si>
    <t>SPROCKET, ROLLER CHAIN, 22.935 IN-D, CHAIN, CHAIN #120, 10 INID, 1.5 IN, TAPER LOCK, 48 INOD, SPROCKET, ROLLER CHAIN, DRAFTO COIL TON 50 TON</t>
  </si>
  <si>
    <t>PIVOT PINS</t>
  </si>
  <si>
    <t>PIN, PIVOT, FOR ROLL SUPPORT, DWG 511-1425 MK-F</t>
  </si>
  <si>
    <t>HOLDER, NOS, SINK ROLL BEARING PAD, MATL STELLITE #6, HOLDERS, SINK ROLL BEARING PAD, MATL STELLITE #6 MWS SKETCH #2 GALV-11</t>
  </si>
  <si>
    <t>HOLDER, NOS, SINK ROLL BEARING PAD, MATL CAST 316L S., HOLDERS, SINK ROLL BEARING PAD, MATL CAST 316L S.S. MWS SKETCH #2 GALV</t>
  </si>
  <si>
    <t>LINER DRAWING|BRASS/BRZ, 31/64 IN X 39 IN X 2 IN|MWS|MIDWEST STEEL|DRAWING NUMBER|B561-0168|K</t>
  </si>
  <si>
    <t>VALVE, NOS, 3", UNION, MAX PRESSURE 125, TEMP 180, R, 3.000 IN, VALVE, 3", UNION, MAX PRESSURE 125, TEMP 180, RANGE 5 PSI TO 27 PSI, F</t>
  </si>
  <si>
    <t>GUARD, COUPLING, COUPLING GUARD, MORGAN DWG 957541 MWS DWG 932-0180</t>
  </si>
  <si>
    <t>FASTENER DRAWING|MACHINE SCREW DRAWING|34D -|USS MIDWEST|RIGHTHAND THREAD, 1,5"DIA, 69.25"L|DRAWING NUMBER|511-1807|MK-G</t>
  </si>
  <si>
    <t>FASTENER DRAWING|MACHINE SCREW, 1.5"DIA, 70.25"L|34D|USS MIDWEST|LEFTHAND THREAD|DRAWING NUMBER|511-1807|MK-H</t>
  </si>
  <si>
    <t>WEAR PLATES OR BARS OR STRIPS OR LINERS|WEARSTRIP|66.625 IN|1.75 IN|THICKNESS|.375 IN|AMCO BRASS|18|INSULATION, 1/4 IN</t>
  </si>
  <si>
    <t>GENERAL FABRICATION, NOS, JACK SUPPORT FOR SCRUBBER, MK-A, DWG# B571-2148</t>
  </si>
  <si>
    <t>CRANE OR HOIST PART OR ACCESSORY|LINER, FIXED, BRZ|4 IN WD X 26.4 IN LG X 0.625 IN THK|MESTA|G561-0282-B|HOIST CRADLE, 2TTM</t>
  </si>
  <si>
    <t>TRACK, TRACK MATERIAL, TRACK, DEL HOIST POWER, GLEASON TYPE 211, CHAIN LENGHT: 168" TOTAL LEN</t>
  </si>
  <si>
    <t>TRANSFORMERS, NOS, 37.5 KVA, PRI 240/480, SEC 240/480, 60 H, CLASS 180 37.5 KVA, PRI 240/480V, SEC 120/240V, 60 HZ, 1 PHASE</t>
  </si>
  <si>
    <t>SCREWS, NOS, ADJUSTER,57.5"LONG, SCREW, ADJUSTER,57 5/8"LONG MWS DWG B561-0018 MK-BA AETNA DWG E-7883 M</t>
  </si>
  <si>
    <t>FASTENER DRAWING|SCREW, ADJUSTING, RH THD|MWS|MIDWEST STEEL|DRAWING NUMBER|B5610018MKBB</t>
  </si>
  <si>
    <t>GENERAL FABRICATION, NOS, ASSEMBLYS, MECHANICAL PAYOFF REEL WEDGE DRIVE SHIFT LEVER. MWS DWG G56</t>
  </si>
  <si>
    <t>GEAR BOXES, GEAR, REDUCER, GEARBOX, 4.069:1 RATIO TAYLOR-WINFIELD DWG R311206 MWS DWG C5</t>
  </si>
  <si>
    <t>AXLE, TRANSFER CAR, AXLE, COIL CAR, CHROME LINE, DWG# J561-0045 MARK BB</t>
  </si>
  <si>
    <t>LINER, NOS, LINERS, OEM FOR 52" HORN CAR TRANSFER LIFTING FRAME, F.S. #9, 50-60 SH</t>
  </si>
  <si>
    <t>GENERAL FABRICATION, NOS, MK-D, DWG#, ROLLER CAP, HOLDING SHELF</t>
  </si>
  <si>
    <t>BUSHING, NOS, OILLESS, FOR STM SCALE HOIST, BUSHING, OILLESS, FOR STM SCALE HOIST, DWG# B541-0108 MK-L</t>
  </si>
  <si>
    <t>LINER, NOS, LINER, BACK-UP WINDOW, 11' 3-31/32" L X 2' 4-3/4" W, 20 HOLES 1-3/8",</t>
  </si>
  <si>
    <t>BRUSHES, NOS, SCRUBBER, 15" BRUSH FACE, 12" O.D., 6.5", BRUSH, SCRUBBER, 15" BRUSH FACE, 12" O.D., 6.5" I.D., FILL MATERIAL .0</t>
  </si>
  <si>
    <t>CRANE PART DRAWING|LATCH, SAFETY, 50 STN CRANE HOOK, MORGAN|MWS|MIDWEST STEEL|DRAWING NUMBER|960, 932-0259|7</t>
  </si>
  <si>
    <t>NOS, NOS, DEFLECTOR, 29.76" W X 10.75" L X 4" H, FABRICATED STEEL</t>
  </si>
  <si>
    <t>PLATE, NOS, WEAR,BRONZE, PLATE, WEAR,BRONZE MWS DWG A541-0069 MK-C AETNA DWG E-20101 MK-C</t>
  </si>
  <si>
    <t>MOTOR BRUSH</t>
  </si>
  <si>
    <t>BRUSHES, NOS, COIL WOUND, 13" OD X 6.5" ID X 26" FRUSH, BRUSH, COIL WOUND, 13" OD X 6.5" ID X 26" FRUSH FACE, FILL MATERIAL 60</t>
  </si>
  <si>
    <t>TRANSFORMERS, SUPPLY TRANSFORMERS, OLSUN, DRY TYPE CLASS AA, 1 PH, 60 HZ, 20 KVA, PRI.240/480, SEC.240/480</t>
  </si>
  <si>
    <t>YOKE, MACHINE, YOKE, ENTRY GUIDE, MATERIAL SAE 1040MWS DWG A521-2847 MK-B</t>
  </si>
  <si>
    <t>YOKE, MACHINE, YOKE, ENTRY GUIDE, MATERIAL SAE 1040MWS DWG A521-2847 MK-A</t>
  </si>
  <si>
    <t>CRANE OR HOIST PART OR ACCESSORY|ASSORTED CRIBBING|NATIONAL, ACCESSORY, FOR EOT CRANE TRUCK CHANGES, MWS 4X4,6X6</t>
  </si>
  <si>
    <t>TOOL HOLDER</t>
  </si>
  <si>
    <t>HOLDER, TOOL, HOLDER;TOOL;MAT HY-TEN B3X;;1.9988"DIA;5-5/8"LG;D-310529</t>
  </si>
  <si>
    <t>PIPE, CARBON STEEL PIPE, SCHEDULE 80, 4.0000 INOD, 44.3750 IN-L, KYNAR LINED, FEMALE/FEMALE, PICKLE LINE ACID PIPE, USS DWG# 513-0244 MK-138</t>
  </si>
  <si>
    <t>CYLINDERS, AIR, 6 INCH BORE X 7 INCH STROKE, STYLE #3, SERIAL #6357, TAYLOR-WINFIELD #U24296</t>
  </si>
  <si>
    <t>COIL, NOS, HEATING, 800 KW, 12 TURNS, COIL, HEATING, 800 KW, 12 TURNS, WESTINGHOUSE DWG 63-J-455, MWS, DWG C</t>
  </si>
  <si>
    <t>SWITCH PARTS|COIL, DUAL GRID|FOR 800KW, OSCILLATOR. WESTINGHOUSE 635-D-355</t>
  </si>
  <si>
    <t>COIL, NOS, INTERPOLE, 600 KW, FOR UNCOILER MOTOR, 7, COIL, INTERPOLE, 600 KW, FOR UNCOILER MOTOR, 720 RPM, 700 VOLTS, 857 A</t>
  </si>
  <si>
    <t>COIL, NOS, SHUNT FIELD, 800 HP, FOR TENSION REEL MO, COIL, SHUNT FIELD, 800 HP, FOR TENSION REEL MOTOR, 200/600 RPM, 300 VO</t>
  </si>
  <si>
    <t>RESISTOR, NOS, DISCHARGE, TAB WELD, 126 OHM, 150 AMPS,, DISCHARGE, TAB WELD, 126 OHM, 150 AMPS, SERIES A, TW150-E, F</t>
  </si>
  <si>
    <t>PLATE, WEAR, FOR BELT WRAPPER TRACK</t>
  </si>
  <si>
    <t>FLEXIBLE DUCTS</t>
  </si>
  <si>
    <t>DUCT, AIR, WIRE REINFORCED DUCT, FLEXIBLE, 14" X 10'</t>
  </si>
  <si>
    <t>BUSHING, BUSHING, STEEL, 2.310" +.002" -.000"OD, 1-3/8" THICK, 1-1/2" ACROSS FLATS, MWS DWG# 511-1429 MK-M</t>
  </si>
  <si>
    <t>BRACKET, NOS, OUTSIDE, FOR WHEEL &amp; SCREW ASSEMBLY, PKL, BRACKET, OUTSIDE, FOR WHEEL &amp; SCREW ASSEMBLY, PKL LINE ENTRY #1 &amp; #2 L</t>
  </si>
  <si>
    <t>CYLINDER, HYDRAULIC CYLINDER, 3.25 IN-B, 8 IN-S, 1.375 IN, PALLET LIFTER,, #2 SIDE PORTS W/ROD CLEVIS AND 1" CLEVIS PIN, W/STYLE #6 ROD - "M</t>
  </si>
  <si>
    <t>CYLINDER, NOS, CYLINDER, HYDRAULIC, 4" BORE X 3/8" STROKE, BLIND END FLANGE MOUNTED.</t>
  </si>
  <si>
    <t>MOTORS, NOS, 9KW HP, 100 V, 1750 RPM, 100 AMP, 286A, DC, SHUNT, AX V, B AMP, HECO, HECO EQUIPMENT MANAGEMENT SYSTEM, UNKNOWN, OTHER PH, ODP</t>
  </si>
  <si>
    <t>VALVE, PLUG, VALVE,PLUG 4" RESUN D151 FLGD CI PLUG 125#</t>
  </si>
  <si>
    <t>GEARBOX PART OR ACCESSORY|LOW SPEED|HORSBURGH &amp; SCOTT|14|FOR GEAR REDUCER P/N L-5050</t>
  </si>
  <si>
    <t>GUIDE DRAWING|BAR, CARBON HOT ROLLED, 4 FT X 9 IN X 1-1/4 IN THK|MWS|MIDWEST STEEL|DRAWING NUMBER|511-2973|11</t>
  </si>
  <si>
    <t>COVER, NOS, CAGE, 25/35C C.S., MATERIAL PER PRINT SP, COVER, CAGE, 25/35C C.S., MATERIAL PER PRINT SPEC MWS DWG 511-1119 MK-</t>
  </si>
  <si>
    <t>COVER, NOS, TOP, MOTOR SIDE FOR 52" 5STD STANDS 3, 4, COVER, TOP, MOTOR SIDE FOR 52" 5STD STANDS 3, 4 &amp; 5 DRIVE GEAR BOXES.</t>
  </si>
  <si>
    <t>COVER, NOS, BOTTOM, MOTOR SIDE ON 52" 5STD, FOR ALL, COVER, BOTTOM, MOTOR SIDE ON 52" 5STD, FOR ALL STANDS GEAR BOXES. MEST</t>
  </si>
  <si>
    <t>CHAIN LINK</t>
  </si>
  <si>
    <t>LINK, CONNECTING, LINK, MWS DWG B561-0273 MK-B</t>
  </si>
  <si>
    <t>COVER, NOS, TOP GEAR, MILL SIDE ON 52" 5STD, STAND #, COVER, TOP GEAR, MILL SIDE ON 52" 5STD, STAND #1, GEAR BOX ONLY. MESTA</t>
  </si>
  <si>
    <t>GUIDE DRAWING|BAR, CARBON HOT ROLLED, 4 FT X 9 IN X 1-1/4 IN THK (OPPISITE HAND)|MWS|MIDWEST STEEL|DRAWING NUMBER|511-2973|12</t>
  </si>
  <si>
    <t>LINK, CONNECTING, LINK, 1' 11-3/4"LONG,5"WIDE, 1' 7-5/8"THICK.MAT'L:ASTM A-36 MWS DWG B5</t>
  </si>
  <si>
    <t>WEAR PIECE DRAWING|LINER, SLIDING BASE, 30 IN LG X 5-3/4 IN WD X 3/4 IN THK, AMPCO 18 WITH M|MWS|MIDWEST STEEL|DRAWING NUMBER|H5610019B</t>
  </si>
  <si>
    <t>CYLINDER, HYDRAULIC CYLINDER, 4 IN-B, 16 IN-S, 2 IN, ROD CLEVIS &amp; EYE BRACKET, DWG# B571-2146</t>
  </si>
  <si>
    <t>FAN, NOS, COOLING ASSEMBLY,9R ARRANGE- MENT,COMPLE, FAN, COOLING ASSEMBLY, 9R ARRANGE- MENT, COMPLETE WITH CASTING, IMPELL</t>
  </si>
  <si>
    <t>BLOWER, NOS, PRESSURE, ARRANGEMENT #4, W/ ALUMINUM WH, BLOWER, PRESSURE, ARRANGEMENT #4, W/ ALUMINUM WHEEL, 1460 CFM, 29.55 S</t>
  </si>
  <si>
    <t>BRACKET, ROLL, ROLLER, FOR SLIDING FLOOR PLATE</t>
  </si>
  <si>
    <t>GENERAL FABRICATION, NOS, LEVER, HOLDDOWN BOX,WELDED STEEL,MWS DWG A521-2840 MK-</t>
  </si>
  <si>
    <t>GENERAL FABRICATION, NOS, LEVER, HOLDDOWN BOX,WELDED STEEL,MWS DWG A521-2840 MK-F</t>
  </si>
  <si>
    <t>HOLDER, NOS, 80" ENTRY GIUDE LINER, SAE 1020, 5' 3.5", HOLDERS, 80" ENTRY GIUDE LINER, SAE 1020, 5' 3.5"L X 1.9375"W X 4.1875</t>
  </si>
  <si>
    <t>LINER, BRASS/BRONZE, LINERS, OEM BRASS, OPP. HAND, FOR 52" 5STD COIL POSITIONER HOIST. MWS</t>
  </si>
  <si>
    <t>VALVE, DIRECTIONAL, VICKERS #DG5V10A2AMB10</t>
  </si>
  <si>
    <t>SUPPORT, MECHANICAL APPLICATION, SUPPORT, CA, BEARING, CAST STEEL, 26" L X 6" WIDE X 5-1/2" DROP X 2" T</t>
  </si>
  <si>
    <t>ANGLE BRACKET BRACKET&amp;BRACE</t>
  </si>
  <si>
    <t>BRACKET, ANGLE BRACKET, CYLINDER MOUNT, EYE MB-1320</t>
  </si>
  <si>
    <t>BRAKE, MECHANICAL, DODGE D-SERIES MOTOR BRAKE FOR AIR KNIFE ADJUSTMENT M#56DBSS</t>
  </si>
  <si>
    <t>GENERAL FABRICATION, NOS, ASSEMBLY, MECHANICAL PKL-SCRAP CONVEYOR, IDLER UNIT-CONSISITING PF MK-</t>
  </si>
  <si>
    <t>CRANE PART DRAWING|CRANE WHEEL PART #12, SPACER|34D|MORGAN|DRAWING NUMBER|932-0387 AND 932-0145|PART 12</t>
  </si>
  <si>
    <t>BUSHING, NOS, FOR PKL SIDE TRIMMER AIR GUIDE 9" X 3-1/, BUSHING, FOR PKL SIDE TRIMMER AIR GUIDE 9" X 3-1/4"O.D., X 2.749"I.D.</t>
  </si>
  <si>
    <t>GUIDE, NOS, LIP, MWS DWG# B561-0059 MK-B, AETNA DWG# E-13309 MK-B</t>
  </si>
  <si>
    <t>SERVO MOTOR DC</t>
  </si>
  <si>
    <t>MOTORS, DC,1 HP TO&lt;10 HP, 1.12 HP, 120 V, 2700 RPM, 7 AMP, 43Y FRAME, DC, SERVO, S/N G001238</t>
  </si>
  <si>
    <t>ELECTRICAL CONDUIT</t>
  </si>
  <si>
    <t>CONDUIT, NOS, 4.026 IN, 10 FT, STEEL, 4.00 IN, 4.500 IN, HEAVYWALL, CONDUIT, RIGID, NOMINAL SIZE 4.00", 4.026" I.D. X 4.500" O.D. X 10 FT.</t>
  </si>
  <si>
    <t>COMMERCIAL WATER HEATER</t>
  </si>
  <si>
    <t>HEATER, STEAM, MODEL A, SIZE 105, INDUSTRIAL UNIT HEATER, NEW YORK BLOWER</t>
  </si>
  <si>
    <t>REDUCER, GEAR, SINGLE GEAR PHILADELPHIA GEAR 3HS1 MWS DWG A541-0369 MK-H</t>
  </si>
  <si>
    <t>SCREWS, NOS, L.H.THREAD, SCREW, L.H.THREAD MWS DWG A521-0050 MK-V MESTA DWG 107977</t>
  </si>
  <si>
    <t>HOUSING, BEARING, W/BUSHING, BLOCKER ROLL CYLINDER TRUNION, HOUSING, BEARING, W/BUSHING, BLOCKER ROLL CYLINDER TRUNION MOUNT.MWS D</t>
  </si>
  <si>
    <t>SHAFT, NOS, PINION,SIDE TRIMMER GUIDE, SHAFT, PINION,SIDE TRIMMER GUIDE MWS DWG 511-2373 MK-R</t>
  </si>
  <si>
    <t>SHAFT, NOS, SHAFT, MWS DWG 511-0774 MK-C</t>
  </si>
  <si>
    <t>LIFT, ELECTRIC, SUPPORT, #1 TTM SPINDLE LIFT, 1030 STL MWS DWG A561-0132 MK-D</t>
  </si>
  <si>
    <t>WEAR PLATES OR BARS OR STRIPS OR LINERS|WEARSTRIP|66.625 IN|1.12 IN|THICKNESS|.375 IN|AMCO BRASS|18|INSULATION, 1/4 IN</t>
  </si>
  <si>
    <t>GEARBOX PART OR ACCESSORY|SHAFT, LOW SPEED|FOR LS-4800-L REDUCER ON PKL NO 1 MASTER ROLL DRIVE R</t>
  </si>
  <si>
    <t>SHAFT, NOS, ASSEMBLY, CLOSURE, STEEL, 18" OD, 10.25", SHAFT, ASSEMBLY, CLOSURE, STEEL, 18" OD, 10.25"ID, 3" LIP, 3.75" THICK</t>
  </si>
  <si>
    <t>SHAFT, NOS, LOW SPEED, FOR GEAR REDUCER #L-5050, SHAFT, LOW SPEED, FOR GEAR REDUCER #L-5050 HORSBURGH &amp; SCOTT 15</t>
  </si>
  <si>
    <t>BURNER, BURNERS, ASSEMBLY, LINEBURNER, LINOFLAME, 4 EA., 6" STRT</t>
  </si>
  <si>
    <t>GASKET, NOS, END BELL, RUBBER, TIN LINE QUENCH TANK, GASKET, END BELL, RUBBER, TIN LINE QUENCH TANK MWS DWG C561-0606 MK-A</t>
  </si>
  <si>
    <t>VALVE, CONTROL, 300 PSI, PILOT, FOR BHD-18-150 STEAM REGULATING VALVE</t>
  </si>
  <si>
    <t>RUBBER SEALS</t>
  </si>
  <si>
    <t>RUBBER SEALS|OIL|OUTSIDE DIAMETER|20.008 IN|THICKNESS|.875 IN|INSIDE DIAMETER|18 IN</t>
  </si>
  <si>
    <t>ARMATURE, NOS, FOR 584E,100HP MOTOR., ARMATURE, FOR 584E,100HP MOTOR. G.E. 36A160206AA-G2</t>
  </si>
  <si>
    <t>PACKING, NOS, 5-1/4" SINK ROLL MECH SEAL CLAMPING RING 316-L SS 7-1/2" SIZE MK-FA</t>
  </si>
  <si>
    <t>SHEAVE, SHEAVES/PULLEYS, QD-M, .5 IN-W, MARTIN SPROCKET &amp; GEAR CO, 6/8V, 19.8 IN-D, 20 INOD, 3.375 INID, CAST IRON, 1" X 1/2", MAX RPM 1240</t>
  </si>
  <si>
    <t>COLLAR, NOS, EQUALIZER, STEEL, ADJUST HEAD STOCK, COLLAR, EQUALIZER, STEEL, ADJUST HEAD STOCK MWS DWG B521-0105 MK-X MES</t>
  </si>
  <si>
    <t>VALVE, NOS, BUTTERFLY, WAFER-SPHERE, 8", 316 S.S. DI, 8.000 IN, BUTTERFLY, VALVE, BUTTERFLY, WAFER-SPHERE, 8", 316 S.S. DISC, 17-4PH S.S SHA</t>
  </si>
  <si>
    <t>REGULATOR, PRESSURE, STEAM, 2-1/2", 300#, 75-145 PSI, 35 PSI ABOVE PRESS SETTING,450 DEG.</t>
  </si>
  <si>
    <t>BUSHING, NOS, BRONZE,AMPCO 18-28, BUSHING, BRONZE,AMPCO 18-28 MWS DWG 511-2054 MK-E WEAN UNITED DWG 8298</t>
  </si>
  <si>
    <t>ROPE, WIRE ROPE, 1" X 81' HD8KPPI W/OPEN SWAGE SOCKETS BOTH ENDS PINS PARRELL TAP M,EASURED</t>
  </si>
  <si>
    <t>MESH FILTER MEDIA</t>
  </si>
  <si>
    <t>FILTER, MESH, STEEL MESH PALL MANUFACTURING HC9600FUN8H, ELEMENT</t>
  </si>
  <si>
    <t>SHAFT, NOS, GEAR, UPCOILER MAIN DRIVE, SAE 4140 STEE, SHAFT, GEAR, UPCOILER MAIN DRIVE, SAE 4140 STEEL. MCKAY DWG 1079-291 M</t>
  </si>
  <si>
    <t>CAP, BEARING, CAP, BEARING, FOR ENTRY CRADLE ROLLS. MWS.DWG.# A521-2582 MK-B</t>
  </si>
  <si>
    <t>CAP, BEARING, CAP, BEARING, FOR ENTRY CRADLE ROLLS. MWS.DWG.# A521-2582 MK-A</t>
  </si>
  <si>
    <t>BEARING DRAWING|CARTRIDGE, FOR ENTRY CRADLE ROLL GEAR BOX, 80 IN 5STD|MWS|MIDWEST STEEL|DRAWING NUMBER|A521-2571|K</t>
  </si>
  <si>
    <t>COIL, NOS, COMMUTATING FIELD,100KW, COIL, COMMUTATING FIELD,100KW G.E. 893A289ACG1</t>
  </si>
  <si>
    <t>COIL, NOS, COMMUTATING FIELD,85KW, COIL, COMMUTATING FIELD,85KW G.E. 36A161315AAG2</t>
  </si>
  <si>
    <t>SADDLE PIPE FITTING</t>
  </si>
  <si>
    <t>PAD, NOS, SADDLE, 6" X 6" X 7/8" THICK, WITH 3/16", PAD, SADDLE, 6" X 6" X 7/8" THICK, WITH 3/16" THICK STEEL PLATE 6" X 7</t>
  </si>
  <si>
    <t>ARBOR, NOS, FOR SIDE TRIMMER, ARBOR, FOR SIDE TRIMMER, MWS DWG B561-0126 MK B. #TRC.</t>
  </si>
  <si>
    <t>WHEEL, ASSEMBLY, ASSEMBLY, MECHANICAL WHEEL, AXLE &amp; BRG., FOR 52" BELT WRAPPER. MWS DWG</t>
  </si>
  <si>
    <t>GUIDE, KNIFE &amp; SHEAR, SIDE TRIMMER SCRAP, FAB STEEL</t>
  </si>
  <si>
    <t>GENERAL FABRICATION, NOS, GUIDE, KNIFE, SIDE TRIMMER SCRAP, MK-A, DWG# H561-0462, STEEL</t>
  </si>
  <si>
    <t>HEADER, NOS, LINK, SOLUTION HEADER, MATERIAL 1030 STEEL MWS DWG A561-0270 MK-H</t>
  </si>
  <si>
    <t>BLOCK, PILLOW, BLOCK, PILLOW, 2 BOLT, FLOATING, KETCHIE-HOUSTON SAOLN-2-3/16, ETL FUM</t>
  </si>
  <si>
    <t>ARM, NOS, SPINDLE POSITIONER,WELDED STL, ARM, SPINDLE POSITIONER,WELDED STL MWS DWG A521-2886 MK-A, UNITED ENG</t>
  </si>
  <si>
    <t>CONDENSER, NOS, 230 VOLT, W/LOW AMBIENT CONTROL</t>
  </si>
  <si>
    <t>BOLTS, NOS, BOLT, 1.5"DIA.X 5.5"LONG MWS DWG J561-0147 MK-B</t>
  </si>
  <si>
    <t>NATIONAL, NOS, 316 STAINLESS STEEL, W/13 NOZZLES,1-1/2" PT CONNECTIONS, NOZZLE ASSEMBLY</t>
  </si>
  <si>
    <t>RACK, NOS, STEEL SAE 1045, RACK, STEEL SAE 1045, MWS DWG A521-2681 MK-C</t>
  </si>
  <si>
    <t>LINER, BRASS/BRONZE, LINERS, OEM BRASS, FOR ENTRY COIL BOX HOIST @ 52" 5STD, 2'9" LG X 6" W</t>
  </si>
  <si>
    <t>LINER, BRASS/BRONZE, LINERS, OEM BRASS, ENTRY COI BOX HOIST @ 52" 5STD, 2'9" LG. X 6" W X 6</t>
  </si>
  <si>
    <t>CRANE OR HOIST PART OR ACCESSORY|BUMPER, BRIDGE|FOR 24 &amp; 25 READING CRANE, MWS DWG 932-0661</t>
  </si>
  <si>
    <t>SLIDING VANE PUMPS</t>
  </si>
  <si>
    <t>PUMP, NOS, BASIC THRU-DRIVE VANE PUMP, 42 GPM</t>
  </si>
  <si>
    <t>SHAFT, NOS, GEAR, UPCOILER MAIN DRIVE, SAE 4140 STEE, SHAFT, GEAR, UPCOILER MAIN DRIVE, SAE 4140 STEEL/ MCKAY DWG 1079-291 M</t>
  </si>
  <si>
    <t>GEAR, NOS, 21 TEETH,ALLOY FORGED STEEL, GEAR, 21 TEETH, ALLOY FORGED STEEL, MWS DWG A521-2571 MK-C</t>
  </si>
  <si>
    <t>CYLINDER, NOS, CYLINDER, AIR, LYNAIR, SERIES "A" SQUARE HEAD TYPE RATED 250 PSI INTER</t>
  </si>
  <si>
    <t>LEVER, NOS, BELT WRAPPER ASS'Y, 31" WIDE, 2.75" DIA., BELT WRAPPER ASSY, 31"W, 2.75"D HOLES, DWG# E-13395 MK-A</t>
  </si>
  <si>
    <t>LINER, NOS, LINERS, OEM SPLIT TOP, DRIVE SIDE UPPER PIECE, MWS DWG A521-2714 MK-S</t>
  </si>
  <si>
    <t>ELBOW, ELBOW, CPVC, 14.25 INOD, .687 IN, 90 DEG, SHORT, HD GRD, 80, 137 PSI, SOCKET, PIPE, SW</t>
  </si>
  <si>
    <t>COVER, NOS, BEARING BOX COVER, 24" TRACK WHEEL, 932-0070 MK-7</t>
  </si>
  <si>
    <t>SHAFT BUSHING|WIDTH|1.5 IN|SAE 660|OD (4.5" +.0"/-.001", 4.004" +.002"/-.0"), DWG# MWD 511-2372 MK-H</t>
  </si>
  <si>
    <t>VALVE, DIRECTIONAL, VICKERS DG5V10H3CKMFWB10</t>
  </si>
  <si>
    <t>PUMP, NOS, METERING, 4.5 MAX. TO .022 MIN GPH, 50 P, PUMP, METERING, 4.5 MAX. TO .022 MIN GPH, 50 PSIG MAX PRESS., 115 VOLT</t>
  </si>
  <si>
    <t>NUTS, NOS, SIDE GUIDE,SAE #72 BRASS,LEFT HAND THREA, NUT, SIDE GUIDE,SAE #72 BRASS,LEFT HAND THREAD, MWS DWG A521-2838 MK-R</t>
  </si>
  <si>
    <t>GUIDE, NOS, GUIDE, BRONZE, V-SHAPE. COMBO EXIT SHEAR. MWS DWG A541-0518 MK-AC</t>
  </si>
  <si>
    <t>PIN, NOS, STEEL STOP, PIN, STEEL STOP MWS DWG G561-0349 MK-C</t>
  </si>
  <si>
    <t>HOSE, NOS, HYDRAULIC, ASSEMBLY, DRAIN, STD #1 52", HOSE, HYDRAULIC, ASSEMBLY, DRAIN, STD #1 52" E.W. BLISS 12158D089 MWS</t>
  </si>
  <si>
    <t>PERMANENT MAGNET MOTOR DC</t>
  </si>
  <si>
    <t>MOTORS, DC,1 HP TO&lt;10 HP, 2 HP, 250 V, 1150 RPM, 8.1 AMP, L186AT FRAME, DC, C-FACE, FOR DRAFTO COIL TONGS</t>
  </si>
  <si>
    <t>NUTS, NOS, SIDE GUIDE,SAE #72 BRASS,RIGHT HAND THRE, NUT, SIDE GUIDE,SAE #72 BRASS,RIGHT HAND THREAD MWS DWG A521-2838 MK-P</t>
  </si>
  <si>
    <t>JOINT, EXPANSION JOINT, REDUCING, 4 IN-D, 7 IN-L, NEOPHRENE OUTSIDE / HYPALON INSIDE, 200 PSI, 230 DEG F, STANDARD II, 4" X 3", CONCENTRIC,</t>
  </si>
  <si>
    <t>STEEL DUCTWORK</t>
  </si>
  <si>
    <t>DUCT, CONNECTING, CA SLOW COOL ZONE DUCT, 60" SQUARE X 216"L</t>
  </si>
  <si>
    <t>BEARING, PILLOW, BLOCK, BORE 2.1875 , CL SFT HGT 3.7500 , TYPE BALL, STD DUTY, 2 BOLT</t>
  </si>
  <si>
    <t>COTTER PIN</t>
  </si>
  <si>
    <t>PIN, COTTER, CHAIN, ROLLER, #160, 38 ROLLER LINKS + MASTER LINK, SINGLE STRAN COTTE</t>
  </si>
  <si>
    <t>ARMATURE, NOS, 25KW, 1450 RPM, 312V, 100 AMP, FOR TFS S, ARMATURE, 25KW, 1450 RPM, 312V, 100 AMP, FOR TFS SHEAR PINCH ROLL. G.E</t>
  </si>
  <si>
    <t>RETAINER, BEARING, FOR PKL SIDE TRIMMER AIR GUIDE 7" X 9"., RETAINER, BEARING, FOR PKL SIDE TRIMMER AIR GUIDE 7" X 9", MWS DWG 511</t>
  </si>
  <si>
    <t>RETAINER, RING, MWS DWG A561-0007 MK-B</t>
  </si>
  <si>
    <t>PULLEYS, IDLERS, SHEAVES, PARTS, PER PRINT, ITEM #7, SHEAVE, PER PRINT, ITEM #7 MWS DWG 932-0413-7</t>
  </si>
  <si>
    <t>POWER CABLE</t>
  </si>
  <si>
    <t>CORD, ELECTRICAL, WIRE,SO PORTABLE 12-AWG-3/C</t>
  </si>
  <si>
    <t>ARMATURE, NOS, FOR 65KW GENERATOR, 503AS, FOR CA LINE #, ARMATURE, FOR 65KW GENERATOR, 503AS, FOR CA LINE #3 BRIDLE. RELIANCE E</t>
  </si>
  <si>
    <t>LINK, CONNECTING, LINK, HOLD DOWN BOX, MWS DWG A521-0171 MK-BJ</t>
  </si>
  <si>
    <t>PIPE, CARBON STEEL PIPE, 80, 8.0000 INOD, 8" X 16' F/F, KYNAR LINED STEEL,PICKLE LINE ACID PIPE</t>
  </si>
  <si>
    <t>ARMATURE, NOS, FOR 33KW GENERATOR, 503A, FOR CA LINE SL, ARMATURE, FOR 33KW GENERATOR, 503A, FOR CA LINE SLOW COOL ZONE. RELIAN</t>
  </si>
  <si>
    <t>PIN, NOS, WEDGE DRIVE LINKAGE,FORGED STL, PIN, WEDGE DRIVE LINKAGE, FORGED STL MWS DWG A521-0273 MK-B, MESTA DWG</t>
  </si>
  <si>
    <t>STRIP, WEAR, WEARSTRIP, 85"L, 6"W, 1/2"THK, BRASS, DWG# B561-0305 MK-C</t>
  </si>
  <si>
    <t>SCREWS, NOS, ADJUSTING, 4-R/H ACME THREADS PER INCH,, SCREW, ADJUSTING, 4-R/H ACME THREADS PER INCH, COMBO O/S SIDE TRIMMER</t>
  </si>
  <si>
    <t>INSULATION, NOS, WAY LINER, FLAT, WEARSTRIP, WAY LINER, FLAT, MWS DWG 511-1979 MK-C</t>
  </si>
  <si>
    <t>BEARING, ROLLER, SPHERICAL, 23048MBC3, ID 240 MM, OD 360 MM, W 92 MM, C3 CLEARANCE, SPHER RB</t>
  </si>
  <si>
    <t>MINING MACHINERY SPARE PARTS&amp;ACC</t>
  </si>
  <si>
    <t>MINING MACHINERY SPARE PARTS&amp;ACC|PLATE, COVER, FOR ITT OIL COOLER</t>
  </si>
  <si>
    <t>COMPRESSED FIBER GASKET</t>
  </si>
  <si>
    <t>COMPRESSED FIBER GASKET|THICKNESS|.125 IN|FIBER|0|TUBE SHEET TO SHELL FLANGE, ITT STANDARD|150|COMPRESSED|FLAT|0 IN|0 IN</t>
  </si>
  <si>
    <t>RUBBER PIPE</t>
  </si>
  <si>
    <t>PIPE, RUBBER, 80, 4 INOD, 120 IN-L, FLANGED, 4" X 10' SARAN LINED, DWG# J561-0572 MK-C</t>
  </si>
  <si>
    <t>PIPE, RUBBER, 80, 4 INOD, 118.5 IN-L, FLANGED, 4" X 9'10.5" SARAN LINED, DWG# J561-0572 MK-CAM</t>
  </si>
  <si>
    <t>TURBINE PARTS &amp; ACCESSORIES</t>
  </si>
  <si>
    <t>TURBINE PARTS &amp; ACCESSORIES|LINER, WIRE CLOTH|100 X 100|SS|100X100|FOR VL TYPE SIZE 4 STRAINE</t>
  </si>
  <si>
    <t>SHEARING &amp; SLITTING, MACHINERY KNIVES OR ASSEM, KNIFE, 5-STAND SHEAR, TANDEM MILL, MWS, DWG# A521-3681</t>
  </si>
  <si>
    <t>ELECTRIC MOTOR PART OR ACCESSORY</t>
  </si>
  <si>
    <t>ELECTRIC MOTOR PART OR ACCESSORY|EXCHANGER, WATER JACKET PLATE|GENERAL FABRICATION, FOR CA LINE JET COOLER MOTORS, REF. DWG</t>
  </si>
  <si>
    <t>BRAKE, ELECTRICAL, BRAKE, BRIDGE, 18", 230 VOLT, D.C. HYD.-ELECTRIC OPERATION, #23 CRANE,</t>
  </si>
  <si>
    <t>ANODES, NOS, SUPPORTS, 1 X 3 COPPER TITANIUM CLAD OUT, ANODE, SUPPORTS, 1 X 3 COPPER TITANIUM CLAD OUTBOARD. REPUBLIC ANODE F</t>
  </si>
  <si>
    <t>SPACER DRAWING|GUIDE, BAR|MWS|MIDWEST STEEL|DRAWING NUMBER|511-0408|D88449</t>
  </si>
  <si>
    <t>SPACER DRAWING|GUIDE, BAR|MWS|MIDWEST STEEL|DRAWING NUMBER|511-0408|D88550</t>
  </si>
  <si>
    <t>SHAFT, NOS, 3' 2-3/8"LONG,7"DIA.,FOR 1 TTM FLOATING, SHAFT, 3' 2-3/8"LONG,7"DIA.,FOR 1 TTM FLOATING CHAIN DRIVE,(ENTRY) MWS</t>
  </si>
  <si>
    <t>CYLINDER, HYD,BORE,6"&lt;7", CYLINDER, HYDRAULIC, 6" BORE X 30" STROKE, MALE CLEVIS MOUNTED ANKER-H</t>
  </si>
  <si>
    <t>HOSE, FITTINGS &amp; ACCESS, OIL, OIL, 2.5 INID, 78 IN-L, 200 PSI, STAINLESS STEEL TEFLON COATED, 200, 2.5" MNPT E/E</t>
  </si>
  <si>
    <t>RUBBER TUBE &amp; TUBING</t>
  </si>
  <si>
    <t>TUBING, NOS, MULTITUBE, BUNDLE, FOR DAVY MCKEE SPRAY, TUBING, MULTITUBE, BUNDLE, FOR DAVY MCKEE SPRAY BAR, 80" 5STD. PARKER</t>
  </si>
  <si>
    <t>ROPE, WIRE, RIGHT, 1.000 INCH, 1"SIZE OPEN SWAGE SOCKET ONE END ONLY, 140.000 FT, IWRC, 6 X 37, 6 X 37, PYTHON</t>
  </si>
  <si>
    <t>COVER, NOS, BEARING RETAINER, 10-3/16" OD. X 2-9/32", COVER, BEARING RETAINER, 10-3/16" OD. X 2-9/32"W, 4 BOLT HOLES 5/8" DI</t>
  </si>
  <si>
    <t>NUTS, NOS, BUCKING,UPSET CYLINDER, NUT, BUCKING,UPSET CYLINDER, MWS DWG 511-0402 TAYLOR - WINFIELD DWG D-</t>
  </si>
  <si>
    <t>SHIM DRAWING|FOR PICKLE SIDE TRIMMER AIR GUIDE, 8 IN X 2-1/2 IN|MWS|MIDWEST STEEL|DRAWING NUMBER|511-2373</t>
  </si>
  <si>
    <t>PLATE, NOS, CORRECTING ROLL MOUNTING PLATE (OPER.SID, PLATE, CORRECTING ROLL MOUNTING PLATE (OPER.SIDE) 2" THK X 14" X 19.63</t>
  </si>
  <si>
    <t>SHAFT, DRIVE, AXLE, 24" BRIDGE &amp; TROLLEY WHEELS</t>
  </si>
  <si>
    <t>CLOSURE, HOLE, OPEN RETAINING PLATE, FOR GEAR BOX (REDUCER), DWG# X-4106-D</t>
  </si>
  <si>
    <t>JAW PLATES|NA|STEEL|4 HOLE</t>
  </si>
  <si>
    <t>SEAL, MECHANICAL, NATURAL RUBBER, SPARGER TAPERED PIPE SEAL, DWG# 513-0241 MK-275, 2.375 INID, 5.375"X 4.625"X 4"</t>
  </si>
  <si>
    <t>GENERAL FABRICATION, NOS, ELBOW/TRANSITION PCE,RUBBER &amp; STEEL. FOR, FABRICATION, ELBOW/TRANSITION PIECE,RUBBER &amp; STEEL. FOR ETL FUME EXHAU</t>
  </si>
  <si>
    <t>BLOCK, BEARING, CAP, BEARING HOUSING, D/S SHAFT SUPPORT, PKL SIDE TRIMMER. WEAN UNITED</t>
  </si>
  <si>
    <t>BUSHING, NOS, SADDLE LINK, 4.004" OD. X 3.507" ID. X 3, BUSHING, SADDLE LINK, 4.004" OD. X 3.507" ID. X 3"L MWS DWG B541-0071</t>
  </si>
  <si>
    <t>REDUCER, GEAR, ASSEMBLY, MECHANICAL GEAR, END REDUCER (INPUT) PINION ASSY., BRIDGE DR</t>
  </si>
  <si>
    <t>PLATE, NOS, SLIDING FLOOR, FOR STM, PLATE, SLIDING FLOOR, FOR STM, MWS DWG B541-0217 MK-A MWS DWG B541-510</t>
  </si>
  <si>
    <t>PLATE, NOS, STATIONERY, FOR STRIP WELDER, MATERIAL:, PLATEN, STATIONERY, FOR STRIP WELDER, MATERIAL: MANG. BRONZE.., MWS DW</t>
  </si>
  <si>
    <t>GUIDE, NOS, GUIDE, PKL BOTTOM BENDING ROLL MWS DWG 511-2975 MK-2</t>
  </si>
  <si>
    <t>GEAR, WORM, WORM, 25/35C C.S. CTR, MATERIAL PER PRIN, GEAR, WORM, WORM, 25/35C C.S. CTR, MATERIAL PER PRINT SPEC, MWS DWG 51</t>
  </si>
  <si>
    <t>RETAINER, NOS, CRIMPING ROLL TABLE BEARING, MATERIAL:10, RETAINER, CRIMPING ROLL TABLE BEARING, MATERIAL:1040 STEEL MWS DWG G56</t>
  </si>
  <si>
    <t>ROLLER, NOS, BELTWRAPPER, 7-1/2" OD. X 19" LONG. GENE, ROLLER, BELTWRAPPER, 7-1/2" OD. X 19" LONG. GENERAL ARRANGEMENT DWG B5</t>
  </si>
  <si>
    <t>BLIND PIPE FLANGE</t>
  </si>
  <si>
    <t>ROD, GUIDE, ROD, GUIDE, 12" DIA., 12' 2-1/2" LONG, 1/4" CH, @ 45 DEG. BOTH ENDS, H</t>
  </si>
  <si>
    <t>PIPE, CARBON STEEL PIPE, 80, 8.0000 INOD, F/F, 8" X 13' F/F, KYNAR LINED STEEL, PICKLE LINE ACID PIPE</t>
  </si>
  <si>
    <t>GEAR, WORM, WORM, MATERIAL PER DWG SPEC, GEAR, WORM, WORM, MATERIAL PER DWG SPEC, MWS DWG 511-1136 MK-B</t>
  </si>
  <si>
    <t>GEARBOX PART OR ACCESSORY|REEL DRIVE, INTERMEDIATE|25.5 IN OD X 5-1/4 IN ID X 7 IN WD|ETL PO/TENSTION REEL, 75 TEETH, HERRINGBONE, 3DP, 30</t>
  </si>
  <si>
    <t>SHAFT, NOS, MAIN MOTOR FLOATING DRIVE SHAFT., SHAFT, MAIN MOTOR FLOATING DRIVE SHAFT, MWS DWG A521-2900 MK-A</t>
  </si>
  <si>
    <t>GENERAL FABRICATION, NOS, BASE, UPPER, FOR PKL STEERING SECTION. MWS DWG 511-2905 MK-A</t>
  </si>
  <si>
    <t>DRUM, NOS, BRAKE,13" OD,TAPER BORE,2 1/2" LARGE END, DRUM, BRAKE, 13" OD, TAPER BORE, 2-1/2" LARGE END, 606 MOTOR, CRANES 5</t>
  </si>
  <si>
    <t>VALVE, NOS, HIGH PRESSURE, 4500 PSI, STEEL BODY, 3 P, 2.000 IN, BALL, VALVE, HIGH PRESSURE, NPT. WORCESTER H446YVSE (2")</t>
  </si>
  <si>
    <t>SHAFT, NOS, BELT WRAPPER, 19-3/4" LG. X 3" DIA., CEN, SHAFT, BELT WRAPPER, 19-3/4" LG. X 3" DIA., CENTER GROUND TO 2-15/16"</t>
  </si>
  <si>
    <t>NOS, MECHANICAL, TRACK, 6' 4" LONG X 5" WIDE X 1/2" THICK, LINE, TRACK, 6' 4" LONG X 5" WIDE X 1/2" THICK, 8 HOLES 9/16" &amp; COUNTE</t>
  </si>
  <si>
    <t>WHEEL, TRACK, WHEEL, "V" MWS DWG C561-0406 MK-B</t>
  </si>
  <si>
    <t>GEAR UNITS|60:1|REDUCER, GEAR, WINSMITH 6MSF GEAR BOX, S/N 006MSF42200GC, COI</t>
  </si>
  <si>
    <t>CLEVIS FASTENER|CYLINDER ROD END|MWS DWG C561-0523 MK-C, WEAN DWG 36655 MK-C</t>
  </si>
  <si>
    <t>PLATE, NOS, THRUST, PLATE, THRUST AJAX COUPLING 04-7-74-1100-001 MWS DWG A561-0263 IT-11</t>
  </si>
  <si>
    <t>GEAR, WORM, LEFT HANDED, BRONZE, 6.5" DIA. X 4" H, 2, GEAR, WORM, LEFT HANDED, BRONZE, 6.5" DIA. X 4" H, 2.5" DIA. BORE MWS</t>
  </si>
  <si>
    <t>GEAR, WORM, RIGHT HANDED, BRONZE, 6.5" DIA X 4" H, 2, GEAR, WORM, RIGHT HANDED, BRONZE, 6.5" DIA X 4" H, 2.5" DIA. BORE MWS</t>
  </si>
  <si>
    <t>BEARING, PILLOW, BLOCK, BORE 3.6875 IN., SPHER, NON EXPANSION, 4 BOLT PILOTED FLG</t>
  </si>
  <si>
    <t>COIL, NOS, SHUNT FIELD, COIL, SHUNT FIELD, RELIANCE ELECTRIC ES-226059</t>
  </si>
  <si>
    <t>PLATE, NOS, WEAR,BRONZE, PLATE, WEAR,BRONZE MWS DWG C561-1176 MK-D WEAN DWG 37321</t>
  </si>
  <si>
    <t>BEARING COVER</t>
  </si>
  <si>
    <t>COVER, NOS, 15-C, RETAINING PLATE, CLOSED, SINGLE REDUCTION SPEED, END PLATE</t>
  </si>
  <si>
    <t>COIL, NOS, SHUNT FIELD, COIL, SHUNT FIELD, RELIANCE ELECTRIC ES-221069</t>
  </si>
  <si>
    <t>BUTTERFLY VALVE|4"|SS|FLANGED|BUTTER VALVE|OPERATING PRESSURE|90|PSI|NOMINAL DIAMETER|4 IN|LENGTH|4 IN|W PNEUMATIC ACTUATOR|MAX TEMPERATURE|100|DEG F|CHROME</t>
  </si>
  <si>
    <t>CARRIAGE, NOS, BLOCKER ROLL ASSEMBLY, DWG# 511-2994 MK-1</t>
  </si>
  <si>
    <t>BELT, FLAT, 2040.000 IN, 1, ENDLESS WOVEN POLYESTER, 0.156 IN, 10.00 IN, BELT, FLAT, WOVEN POLYESTER, ENDLESS STYLE, 10.00" WIDE X 2040.000"</t>
  </si>
  <si>
    <t>PIN, NOS, 14-1/2" LONG X 4" O.D., WITH A 1-1/2" X, PIN, 14-1/2" LONG X 4" O.D., WITH A 1-1/2" X 5-1/2" STOP RING, FOR A H</t>
  </si>
  <si>
    <t>JOINT, EXPANSION, JOINT, 4" EXPANSION, BUTYL RUBBER, METRAFLEX FF-711 (4")</t>
  </si>
  <si>
    <t>SHAFT, NOS, 21-1/2" L X 2" DIA., STEEL, BELTWRAPER LEVER</t>
  </si>
  <si>
    <t>STEEL OPEN DIE FORGING</t>
  </si>
  <si>
    <t>STEEL OPEN DIE FORGING|DRAWING NUMBER|MWD 531-1102|DRAWING MARK|AR, AS, AQ|CARBON, PLATE, TUBE BLANK</t>
  </si>
  <si>
    <t>REPAIR CLAMP PIPE FITTING</t>
  </si>
  <si>
    <t>CLAMP, REPAIR CLAMP, SS COVER, ALLOY BOLTS, 16" PIPE STD X 15" LONG</t>
  </si>
  <si>
    <t>CYLINDER, NOS, TAYLOR-WINFIELD WELDER TOP AUXILIARY CLAMP AIR CYLINDER, 3" BORE 2" ST</t>
  </si>
  <si>
    <t>MCHRY &amp; MECH EQUIP, NOS, HEAT EXCHANGER, ENTRY HYDRAULICS, THERMAL P/N B-1202-C4-F</t>
  </si>
  <si>
    <t>CYLINDER, AIR, 4"BORE, 20"STROKE LYNAIR A-4SB42-20</t>
  </si>
  <si>
    <t>BUSHING, NOS, OIL RET., 1.5" W X 2.37" OD X 2.0" ID, B, BUSHING, OIL RET., 1.5" W X 2.37" OD X 2.0" ID, BRONZE MWS DWG 511-104</t>
  </si>
  <si>
    <t>PLATE, NOS, 60" X 60" X 1/2" WITH 11-1/4" HOLE IN CE, PLATES, 60" X 60" X 1/2" WITH 11-1/4" HOLE IN CENTER. (68) 3/4" HOLES</t>
  </si>
  <si>
    <t>GEAR, NOS, ROLL DRIVE,10"DIA.3"FACE,3.125 BORE, GEAR, ROLL DRIVE,10"DIA.3"FACE,3.125 BORE MW B541-0189 MK-B MESTA DWG</t>
  </si>
  <si>
    <t>ROPE, WIRE, ROPE, WIRE,0.563" DIA.,6 X 37,RIGHT REGULAR, PYTHON 10SKD</t>
  </si>
  <si>
    <t>CYLINDER, NOS, CYLINDER, AIR, 4" BORE X 10-1/2" STROKE, SERIAL #PN3757 LINCOLN MACHIN</t>
  </si>
  <si>
    <t>LINER DRAWING|BRASS LINER / MANDREL FRONT CENTER SUPPORT|34D|DRAWING NUMBER|511-1961 MK-GM7104</t>
  </si>
  <si>
    <t>VALVE, GATE, CARBON, BOLTED, 17.000 IN, PIPE, 4.000 IN, S.S., VALVE, GATE, PIPE THREAD BOTH ENDS CARBON STEEL BODY, 4.000" PIPE SIZE</t>
  </si>
  <si>
    <t>BEARING PADS</t>
  </si>
  <si>
    <t>BEARING PADS|ETL DELIVERY COIL CAR|WIDTH|12 IN|LENGTH|THICKNESS|POLYURETHANE|ON 1/8" THICK STEEL</t>
  </si>
  <si>
    <t>BONNET, VALVE, 3", WITH DIAPHRAGM INDICATING STOP, ACID RESISTANT</t>
  </si>
  <si>
    <t>NEEDLE BEARING</t>
  </si>
  <si>
    <t>BEARINGS, TORRINGTON P/N 24NBK2044YZP</t>
  </si>
  <si>
    <t>PIN, NOS, MORGAN TRUCK PIN,TOTAL LENGTH: 28-1/4",B, PIN, MORGAN TRUCK PIN, TOTAL LENGTH: 28-1/4", BODY DIA:7", DRILLED &amp; T</t>
  </si>
  <si>
    <t>VALVE, BALL, 2-1/2" NPT, 316 S.S., TWO WAY</t>
  </si>
  <si>
    <t>CRANE OR HOIST PART OR ACCESSORY|BUMPER, BRIDGE ASSEMBLY|CRANE 9 &amp; 10, JARRETT TYPE 56 IN LG</t>
  </si>
  <si>
    <t>CYLINDER, NOS, CYLINDER, HYDRAULIC, 2-1/2" BORE X 4-1/2" STROKE, CAP FIXED CLEVIS MOU</t>
  </si>
  <si>
    <t>ROPE, WIRE, RRL, 0.750 INCH, PYTHON 10S9KD, W/3/4" CROSBY S502 CLOSED, 62.00 FT, IWRC, 6 X 19, ROPE, WIRE, ETL DELIVERY LOOP TOWER COUNTER W</t>
  </si>
  <si>
    <t>WHEEL, TRACK, FLAT, WHEEL, FLAT MWS DWG C561-0406 MK-A</t>
  </si>
  <si>
    <t>GENERAL FABRICATION, NOS, HIGH SPEED SHAFT PINION, FOR GEARBOX (REDUCER), MK-A, DWG# X-4252</t>
  </si>
  <si>
    <t>SCREWS, NOS, ADJUSTING, 4-L/H ACME THREADS PER INCH,, SCREW, ADJUSTING, 4-L/H ACME THREADS PER INCH, COMBO D/S SIDE TRIMMER</t>
  </si>
  <si>
    <t>VALVE, NOS, TRU-FLOW, 2-1/2" DIAPHRAGM, ACID RESISTA, VALVE, TRU-FLOW, 2-1/2" DIAPHRAGM, ACID RESISTANT, ETL PLATER SOLUTION</t>
  </si>
  <si>
    <t>BAR, SECURITY BARS, HOLD DOWN, 1018/1020, 2" X 10.5" X .75", 2-SLOTS, .812", MIDWEST STEEL, DWG# 511-3083 MK-4</t>
  </si>
  <si>
    <t>PIPE, FABRICATED STEEL, PIPE, STEEL,PVDF LINED 3" X 10' 150# MOLDED RAISED FACE FLANGE ON EACH</t>
  </si>
  <si>
    <t>GEAR, NOS, PINION, FOR SCRAPBALLER, GEAR, PINION, FOR SCRAPBALLER MWS DWG H561-0146 MK-H</t>
  </si>
  <si>
    <t>MOTORS, AC,.5 HP TO&lt;.75HP, .50 HP, 230/460 V, 26 RPM, - AMP, -, -, .50HP PLATE WASHER CARRIAGE GEARMOTOR,UNIVERSAL SA67DT71D4BMG05HRTF-KS</t>
  </si>
  <si>
    <t>COIL, NOS, FIELD, COIL, FIELD WESTINGHOUSE 387C740G01</t>
  </si>
  <si>
    <t>BRAKE, ELECTRICAL, BRAKE, BRIDGE "DISC" BRAKE FOR #31 CRANE - ONLY - ZENAR 301A1270-02</t>
  </si>
  <si>
    <t>HOUSING, NOS, ROLLER BRG.,MW DWG.A561-0262, HOUSING, ROLLER BRG.,MW DWG.A561-0262 MORGAN CONSTRUCTION 85513A</t>
  </si>
  <si>
    <t>WEAR PLATES OR BARS OR STRIPS OR LINERS|WEARSTRIP|18 IN|6 IN|THICKNESS|.5 IN|BRZ|C-95400|INSULATION, HOUSING, DWG 65632 MK-B</t>
  </si>
  <si>
    <t>COVER, NOS, BEARING BOX COVER, 24" TRACK WHEEL, 932-0070 MK-9</t>
  </si>
  <si>
    <t>COUPLING DRAWING|RIGID, HALF|MWS|MIDWEST STEEL|DRAWING NUMBER|511-1947|H</t>
  </si>
  <si>
    <t>REDUCER, GEAR, ASSEMBLY, MECHANICAL INTERMEDIATE GEAR, END REDUCER, MORGAN BRIDGE RED</t>
  </si>
  <si>
    <t>CONTROL VALVE|VALVE, SEARCH-SHIFT, SHIFTER SOLENOID|VICKERS P/N DG4V4-018C-V-M-U-B-5-10</t>
  </si>
  <si>
    <t>PUMP, NOS, CENTRIFUGAL, MOTOR AND BASE ASSEMBLY, RI, PUMP, CENTRIFUGAL, MOTOR AND BASE ASSEMBLY, RIGHT HAND ROTATION, 1500</t>
  </si>
  <si>
    <t>COUPLING, GEAR, OD 6.5000 IN. , LTB 5.3125 IN. , , KW NO KW, 4-1/2F, FLEX HUB</t>
  </si>
  <si>
    <t>FASTENER DRAWING|NUT, LEFT HAND THD|MWS|MIDWEST STEEL|DRAWING NUMBER|B5610156MKT</t>
  </si>
  <si>
    <t>FASTENER DRAWING|NUT, RH THD|MWS|MIDWEST STEEL|DRAWING NUMBER|B5610156MKS</t>
  </si>
  <si>
    <t>SUBPLATE, HYDRAULIC / PNEUMATIC, SUB BASE WITH P PORT ON THE RIGHT SIDE BOTTOM</t>
  </si>
  <si>
    <t>POLLUTION CONTROL, MISC ENVIRON SUPPL NOS, DRUM SPILL CONTAINMENT PALLET,66 GAL. SUMP CAP., 34X34X18, 600# CAP.</t>
  </si>
  <si>
    <t>PUMP, GEAR, SINGLE SPUR GEAR, 16 GPM, 500.00 PSI, FOOT MOUNT,1"PORT.STM SOL,</t>
  </si>
  <si>
    <t>ROLLER, NOS, MATHEWS STEEL TYPE, 5-1/2" OD X 2' 3/8", ROLLER, MATHEWS STEEL TYPE, 5-1/2" OD X 2' 3/8" LONG WITH SHAFT AND TY</t>
  </si>
  <si>
    <t>PLATE, NOS, LOWER REPAIR, PLATE, LOWER REPAIR, MWS DWG 932-1028-A</t>
  </si>
  <si>
    <t>VALVE, MANUAL, PUSHBUTTON, HEAVY DUTY, GREEN BUTTON, POPPET, NORMALLY CLOSED, AIR, 3/2 GREEN PUSHBUTTON, SPRING RETURN, FEMALE , NPT, G, .25</t>
  </si>
  <si>
    <t>VALVE, SWING CHECK VALVE, 2", ASTM A216-WCB, 3705 PSI @ 100 DEG F, 8.5" FLANGE DIA, VELAN, 800 F, 3 IN, 14.5 IN-L, PRESSURE CLASS 1500, DISC</t>
  </si>
  <si>
    <t>CYLINDER, NOS, CYLINDER, AIR, 3" BORE X 2" STROKE, ANKOR HOLTH MOD.K, CLEVIS- MOUNT O</t>
  </si>
  <si>
    <t>TRANSFORMERS, 25KVA TO&lt;50, ISOLATION XFMR, 34KVA, 460V/460V, NEMA 3R</t>
  </si>
  <si>
    <t>SHAFT, NOS, PIVOT, FOR PKL #1 &amp; #2 COIL PUSHER., SHAFT, PIVOT, FOR PKL #1 &amp; #2 COIL PUSHER. WEAN DWG 91286 MK-B MWS DWG</t>
  </si>
  <si>
    <t>VALVE, DIAPHRAGM, VALE, CONTROL, DIAPHRAGM, 1.5", CENTURY PART# 630C, 1-BZG LIMIT,</t>
  </si>
  <si>
    <t>PIN, NOS, PINION,1045 STEEL, PIN, PINION,1045 STEEL, MWS DWG 511-0436, TAYLOR - WINFIELD D-310525</t>
  </si>
  <si>
    <t>CAST IRON PIPE</t>
  </si>
  <si>
    <t>GENERAL FABRICATION, NOS, CAP, SLIDE,CAST IRON MWS DWG 511-0430 MK AE TAYLOR-WINFIELD D-310510</t>
  </si>
  <si>
    <t>WHEEL, WHEELS, 7"D X 3.250"W, W/2.067" BORE, AXLE, IDLER, SUPPORT STAND, 20000 LBS, STEEL, ROLLER, DWG# A561-0244, MK-C</t>
  </si>
  <si>
    <t>GENERAL FABRICATION, NOS, CYLINDER, WELDER SPACER BAR LATCH TOMKINS-JOHNSON HH-250-B-N4-A45578</t>
  </si>
  <si>
    <t>CRANE OR HOIST PART OR ACCESSORY|SHAFT, BRIDGE, JACK|6 IN DIA X 6 FT 1-7/8 IN LG|MORGAN ENGINEERING|COUPLING 50GL20 MWS DWG 932-0389 M</t>
  </si>
  <si>
    <t>CAP, BEARING, CAP, BEARING, TENSIOMETER ROLL MWS DWG A561-0364 MK-E</t>
  </si>
  <si>
    <t>EVAPORATIVE COOLERS</t>
  </si>
  <si>
    <t>EVAPORATORS, NOS, 24K/30KBTU,230VAC,1PH,WALL-MOUNTED W/HEAT,EMI #WHP24/30D02</t>
  </si>
  <si>
    <t>PACKING, PUMP PACKINGS, BRAIDED, .75 IN-D, .75 IN-W, 12 IN-L, GRAPHITE FOIL W/ HIGH STRENGTH CARBON FIBER, BRAIDED, 3/4", 3300G, SLADE</t>
  </si>
  <si>
    <t>LB</t>
  </si>
  <si>
    <t>CRANE OR HOIST PART OR ACCESSORY|NUT, BLOCK, HOOK|0.000 MWS 1234567</t>
  </si>
  <si>
    <t>BRACKET, NOS, CYLINDER BASE, BRACKET, CYLINDER BASE MWS DWG 511-1895 MK S</t>
  </si>
  <si>
    <t>RETAINER, NOS, BEARING, 9-1/2" OD. X 6-5/8" ID. X 1-31/, RETAINER, BEARING, 9-1/2" OD. X 6-5/8" ID. X 1-31/32" THK MWS DWG B541</t>
  </si>
  <si>
    <t>RING, RETAINING, SAE 1020 STEEL MWS DWG 511-1950 MK-B</t>
  </si>
  <si>
    <t>HOUSING, NOS, CRIMPING ROLL TABLE BEARING, MATERIAL:10, HOUSING, CRIMPING ROLL TABLE BEARING, MATERIAL:1040 STEEL MWS DWG G561, USS MIDWEST PLANT DWG# G561-0351 MK-X</t>
  </si>
  <si>
    <t>GIB, NOS, ENTRY REEL, 114" LONG, GIB, ENTRY REEL, 114" LONG, MWS DWG C561-0326 MK-D WEAN DWG 35540 MK-D</t>
  </si>
  <si>
    <t>ELBOW PIPE FITTING|WALL THICKNESS|0.125 IN|DEGREE ANGLE|45|GRADE|120|PRESS FIT|OUTSIDE DIAMETER|2 IN|PRESSURE RATING|3000 PSI|SEAMLESS|1"|CARBON STEEL</t>
  </si>
  <si>
    <t>CYLINDER, NOS, CYLINDER, AIR, 3.25" BORE X 52" STROKE, LYN AIR, FOOT MOUNTED MWS DWG</t>
  </si>
  <si>
    <t>CYLINDER, NOS, CYLINDER, 5 STROKE, FOR TUBS CUSTOM HOIST 85-402-190</t>
  </si>
  <si>
    <t>NATIONAL, NOS, BUSHING MOUNT-STL.-10" X 9.50" X 4-3/4", BUSHING MOUNT, STEEL, 10" X 9.5" X 4-3/4" X 6-3/4" 5.004" BORE.</t>
  </si>
  <si>
    <t>SCREW JACKS|WORM GEAR SCREW, DUFF-NORTON P/N M-9005-6</t>
  </si>
  <si>
    <t>BLOWER, NOS, CCW ROTATION,W/ 40HP MOTOR, 440VAC,1800, GARDEN CITY 23RF (3400 BLOWER, CCW ROTATION,W/ 40HP MOTOR, 440VAC,1800</t>
  </si>
  <si>
    <t>GATE, SAFETY, SELF-CLOSING, A-SERIES, A36 CARBON STEEL, GALVANIZED, OPEN: 34-36.5"</t>
  </si>
  <si>
    <t>GUIDE, NOS, GUIDE, 5"O.D.,3.25"TALL W/TAPERED HOLE 3" TO 1-1/2" DIA. MWD DWG H561-</t>
  </si>
  <si>
    <t>ROPE, WIRE, RRL, 0.875 INCH, PYTHON 10S9KD, WITH A 7/8" CROSBY S501 S, 61.40 FT, IWRC, 6 X 19, ROPE, WIRE, 0.875" DIA., 6 X 19, IWRC, RRL, 6</t>
  </si>
  <si>
    <t>RING, THRUST, RING, THRUST, ETL TENSION REEL. MWS DWG C561-0362 MK-B</t>
  </si>
  <si>
    <t>PUMP PARTS &amp; ACCESSORIES|PIN|4140 STEEL|26 TEETH|B508-591|FOR AJAX HYDRAULIC PUMP, XTEK P/N B508-591</t>
  </si>
  <si>
    <t>ROPE, WIRE, RRL, 1.000 INCH, PYTHON 10S9KD, W/OPEN BRIDGE SKT (1-7/8", 126.000 FT, IWRC, 6 X 19, ROPE, WIRE,ETL DELIVERY LOOP TOWER TOP LOOP</t>
  </si>
  <si>
    <t>VALVE, NOS, 8" BUTTERFLY, 150#, PRESSURE AT SHUTOFF, VALVE, 8" BUTTERFLY, 150#, PRESSURE AT SHUTOFF 100 PSI, WAFER TYPE DUC</t>
  </si>
  <si>
    <t>GENERAL FABRICATION, NOS, LINING, INDUCTOR COIL, AJAX MAGNETHERMIC, DWG# T-12-01070 MK-A</t>
  </si>
  <si>
    <t>CAPACITANCE METERS</t>
  </si>
  <si>
    <t>DETECTOR, NOS, CAPACITANCE ASSEMBLY, 102" THROAT &amp; INTE, DETECTOR, CAPACITANCE ASSEMBLY, 102" THROAT &amp; INTEGRAL H6701-ENC CIRCU</t>
  </si>
  <si>
    <t>BRAKE, ELECTRICAL, BRAKE, CRANE, MAIN HOIST 23" SQUARE D TYPE WB 23"</t>
  </si>
  <si>
    <t>BRAKE, ELECTRICAL, BRAKE, CRANE AUX HOIST SQUARE D TYPE WB 19"</t>
  </si>
  <si>
    <t>SHAFT, NOS, C, DANIELI-WEAN DWG A-10, JACKSHAFT, #6 BRIDLE, #2 ROLL, 10" DIA X 60.81" LG WITH ONE PR. OF #7</t>
  </si>
  <si>
    <t>CRANE OR HOIST PART OR ACCESSORY|SHAFT, PINION, GEAR, ASSEMBLY, MECHANICAL, 18 TEETH|MORGAN ENGINEERING|NATIONAL, ITEM 13, ITEM 1</t>
  </si>
  <si>
    <t>LOOPER DRAWING</t>
  </si>
  <si>
    <t>NATIONAL, NOS, INTERMEDIATE ASS'Y CONSIST.OF: HELICAL G, ASSEMBLYS, MECHANICAL INTERMEDIATE GEAR ASS'Y (ETL LOOPER DRIVE,) CONS</t>
  </si>
  <si>
    <t>CRANE OR HOIST PART OR ACCESSORY|BLOCK, 15 STN, 2 SHEAVE|MORGAN ENGINEERING|STD, MWS DWG 932-0260</t>
  </si>
  <si>
    <t>BLOWER, NOS, CCW ROTATION,W/ 15HP MOTOR, 440VAC,1800, GARDEN CITY 15RF (3400)BLOWER, CCW ROTATION,W/ 15HP MOTOR, 440VAC,1800</t>
  </si>
  <si>
    <t>CRANE PART DRAWING|EQUALIZER, CRANE, 50 STN CRANE, 3 SHEAVES, 5-1/2 IN PIN|MWS|MIDWEST STEEL|DRAWING NUMBER|932-0628 READING</t>
  </si>
  <si>
    <t>CRANE OR HOIST PART OR ACCESSORY|EQUALIZER, CRANE, 2-SHEAVES|ALLIANCE M.H. MWS DWG 932-0738 MWS DWG 932-0769</t>
  </si>
  <si>
    <t>CRANE OR HOIST PART OR ACCESSORY|EQUALIZER, CRANE, ASSEMBLY|15/50/60 TON ALLIANCE CRANE, FOR #5 &amp; 32 CRANE APP</t>
  </si>
  <si>
    <t>CRANE OR HOIST PART OR ACCESSORY|BRAKE, ELECTRICAL, 20 STN|HARNISCHFEGER CORP|13SBE50ASCI</t>
  </si>
  <si>
    <t>TOOLS - APPLIANCE DRAWING|COIL, STEAM, SS|MWS|MIDWEST STEEL|GREAT LAKES WORKS|DRAWING NUMBER|A541-0347 ITEM 14</t>
  </si>
  <si>
    <t>CRANE OR HOIST PART OR ACCESSORY|BRIDGE, BRAKE|PAWLING &amp; HARNISCHFEGER|13SBM550A|NATIONAL, FOR CRANE ZENAR 301A1270-02</t>
  </si>
  <si>
    <t>BRAKE, ELECTRICAL, BRAKE, 10", 250 VOLT, CUTLER-HAMMER E70636301</t>
  </si>
  <si>
    <t>CLEVIS, NOS, 3-3/8"L.X 2"SQ.W/.504"PINHOLE ONE HOLE 1, CLEVIS, 3-3/8"L.X 2"SQ.W/.504"PINHOLE ONE HOLE 17/32"DRILL,TAP 5/8" -</t>
  </si>
  <si>
    <t>NUTS, NOS, ADJUSTER SHAFT, 4" X 4"/W 2-1/2" B-4-TPI, NUT, ADJUSTER SHAFT, 4" X 4"/W, 2-1/2" B-4-TPI, LEFT HAND MWS DWG H561</t>
  </si>
  <si>
    <t>LINER DRAWING|BRASS/BRZ, SAE 64, PKL FINE CUT GUIDES, 2-5/8 IN WD X 10 IN LG X 1/4 IN THK|MWS|MIDWEST STEEL|DRAWING NUMBER|5111808|J|5/</t>
  </si>
  <si>
    <t>SHAFT, NOS, DRIVE, JACK SHAFT, 29-3/8"LG X 6" DIA.,, SHAFT, RC #6 TO S. CORNER, 29-3/8" X 6", B541-0404 MK-N, A541-0375 GEN</t>
  </si>
  <si>
    <t>SHAFT, NOS, SCREWDOWN WORM,FORGED STEEL, SHAFT, SCREWDOWN WORM,FORGED STEEL MWS DWG A521-0133 MK-C</t>
  </si>
  <si>
    <t>PULLEYS, IDLERS, SHEAVES, PARTS, PER PRINT, ITEM #6, SHEAVE, PER PRINT, ITEM #6 MWS DWG 932-0168-6</t>
  </si>
  <si>
    <t>SHAFT, PUMP, ASSEMBLY, SHAFT, ASSEMBLY MWS DWG A521-0081 MK-F</t>
  </si>
  <si>
    <t>SHAFT, NOS, SIDETRIMMER OPERATOR SIDE, SHAFT, SIDETRIMMER OPERATOR SIDE MWS DWG A541-0163 MK-AF2</t>
  </si>
  <si>
    <t>REDUCER, GEAR, REDUCER, GEAR BOX ASSEMBLY, BRIDGE 10 TON CRANE MWS DWG 932-0521</t>
  </si>
  <si>
    <t>PIPE/TUBE DRAWING|PIPE, FABRICATED STEEL, PIPE, QUENCH TANK EXTENSION|MWS|MIDWEST STEEL|WEAN UNITED|DRAWING NUMBER|C561-39126|MWS DWG C561-0819 MK-C</t>
  </si>
  <si>
    <t>PIPE, FABRICATED STEEL, 6.000, PIPE, 6" DIA. X 119-5/8" LG. F/F, KYNAR LINED STEEL PIPE MWS DWG 511-0</t>
  </si>
  <si>
    <t>GEAR, NOS, PINION, 4145 F.S., 230/270 BHN MATERIAL, GEAR, PINION, 4145 F.S., 230/270 BHN MATERIAL PER PRINT SPEC, MWS DWG</t>
  </si>
  <si>
    <t>HOIST, NOS, TROLLEY, COFFING WORM DRIVE CAPACITY 600, HOIST, TROLLEY, COFFING WORM DRIVE CAPACITY 6000 LBS- SPEED 15 RPM- LI</t>
  </si>
  <si>
    <t>COVER, NOS, BEARING BOX COVER, 24" TRACK WHEEL, 932-0070 MK-8</t>
  </si>
  <si>
    <t>PIPE, CARBON STEEL PIPE, SCHEDULE 80, 4.0000 INOD, 134.0000 IN-L, KYNAR LINED, FEMALE/FEMALE, PKL LINED ACID PIPE, USS DWG# 513-0244 MK-131</t>
  </si>
  <si>
    <t>HOLD DOWN CLAMP|HOLDDOWN|LENGTH|STEEL</t>
  </si>
  <si>
    <t>VALVE, DIAPHRAGM, 1", STEEL, FLANGED, HYPALON, POLYPRO LINED, WEIR</t>
  </si>
  <si>
    <t>CYLINDER, NOS, CYLINDER, 1500 PSI MILL TYPE POLY PACK, CHROME BORE AND ROD .004", 4"</t>
  </si>
  <si>
    <t>CRANE PART DRAWING|EQUALIZER, CRANE, 35 STN ASSEMBLY, 3 SHEAVES|MWS|MIDWEST STEEL|DRAWING NUMBER|932-0182 MORGAN, 957561</t>
  </si>
  <si>
    <t>BRAKE, ELECTRICAL, ASSEMBLY, W/HEAT RADIATOR FINS WELDED TO MAGNET HOUSING &amp; PAINT</t>
  </si>
  <si>
    <t>BRAKE, ELECTRICAL, BRAKE, 23", FOR #32 CRANE, WEST HOIST ONLY, 230 VDC. CUTLER-HAMMER N/A</t>
  </si>
  <si>
    <t>BRAKE, ELECTRICAL, BRAKE, CRANE, TROLLEY SQUARE D TYPE WB 10"</t>
  </si>
  <si>
    <t>BRAKE, ELECTRICAL, BRAKE, TROLLEY "DISC" BRAKE FOR #31 CRANE - ONLY - ZENAR 301A1248-03</t>
  </si>
  <si>
    <t>BRAKE, ELECTRICAL, BRAKE, HOIST, FOR CRANE ZENAR 303A1179-01</t>
  </si>
  <si>
    <t>SHAFT, NOS, DRIVE (GENERAL ARRGMT. DWG A521- 2670), SHAFT, DRIVE (GENERAL ARRGMT. DWG A521- 2670) MWS DWG A521-2677 MK-A</t>
  </si>
  <si>
    <t>RETAINER DRAWING|MWS|MWS|MIDWEST STEEL|DRAWING NUMBER|H561-0013|D</t>
  </si>
  <si>
    <t>GEAR, NOS, PINION, 4145 F.S., MATERIAL PER PRINT SP, GEAR, PINION, 4145 F.S., MATERIAL PER PRINT SPEC, MWS DWG 511-1137 MK-</t>
  </si>
  <si>
    <t>SHAFT, NOS, STEEL,9' 2"OVERALL LENGTH, 7-1/2"DIA.,6., SHAFT, STEEL, FOR BOTTOM ENTRY PINCH ROLL, 80" - 9' 2"OVERALL LENGTH,</t>
  </si>
  <si>
    <t>SHAFT, NOS, SOWNEASY PIVOT, PKL ENTRY COIL CAR., SHAFT, SOWNEASY PIVOT, PKL ENTRY COIL CAR. WEAN INDUSTRIES DWG 1024-77</t>
  </si>
  <si>
    <t>PULLEYS, IDLERS, SHEAVES, PARTS, PER PRINT, ITEM #6, SHEAVE, PER PRINT, ITEM #6 MWS DWG 932-0413-6</t>
  </si>
  <si>
    <t>PIPE, CARBON STEEL PIPE, SCHEDULE 80, 4.0000 INOD, 196.8750 IN-L, KYNAR LINED, FEMALE/FEMALE, PKL LINED ACID PIPE, USS DWG# 513-0244 MK-142</t>
  </si>
  <si>
    <t>CRANE OR HOIST PART OR ACCESSORY|BLOCK, HOOK, 15 STN CAPACITY, ROTATING HOOK|17 IN SHEEVE, 5/8 IN WIRE ROPE|932-0810</t>
  </si>
  <si>
    <t>PIPE, CARBON STEEL PIPE, 80, 8.0000 INOD, 8" X 14' 2" F/F, KYNAR LINED,PICKLE LINE ACID PIPE</t>
  </si>
  <si>
    <t>SHAFT, NOS, DRIVE, MATERIAL B-1045 FORGED STEEL HEAT, SHAFT, DRIVE, MATERIAL B-1045 FORGED STEEL HEAT TREATED TO 280-300 BRI</t>
  </si>
  <si>
    <t>PRESS FRAME</t>
  </si>
  <si>
    <t>PRESS FRAME|STRIPPER|PRESS WEIGHT|HEIGHT|WIDTH|LENGTH</t>
  </si>
  <si>
    <t>CRANE PART DRAWING|EQUALIZER, CRANE, 75 STN ASSEMBLY, 5 SHEAVES|MWS|MIDWEST STEEL|DRAWING NUMBER|932-0181, 932-0597 MORGAN</t>
  </si>
  <si>
    <t>GUIDE, GUIDE BEDS, ALIGNMENT, MALE, TAPERED PIN, STEEL, 4340, TOP SECTION 2TRC SCRAPBALLER, MWS DWG# H561-0150 MK-EA</t>
  </si>
  <si>
    <t>PIPE, CARBON STEEL PIPE, 80, 8.0000 INOD, 8" X 8' 1" F/F, KYNAR LINED STEEL, PICKLE LINE ACID PIPE</t>
  </si>
  <si>
    <t>PIPE, CARBON STEEL PIPE, 80, 8.0000 INOD, F/F, 8" X 10', KYNAR LINED, PICKLE LINE ACID PIPE</t>
  </si>
  <si>
    <t>LIFTING SUPPLY DRAWING|30 IN PD 2 SHEAVE EQUALIZER ASSEMBLY WITH PIN AS SHOWN IN DRAWING|DRAWING NUMBER|932-0421 (MORGAN DWG NO. 976-701) PART NO. 3,8,12,13,14,15,16 AND MIDWEST DWG NO. 932-0413 (MORGAN DWG NO. 976-611) PART NO. 9,14,17</t>
  </si>
  <si>
    <t>BLOWER PART OR ACCESSORY|IMPELLER|25 IN DIA|HOFFMAN BLOWERS|36867|MWS DWG C5610585G</t>
  </si>
  <si>
    <t>GENERAL MACHINING, NOS, STAND 1 SIDE GUIDE SADDLE ASSEMBLY ONE SET, DWG# A521-2836 MK-YR/YR1 ASS., A521-2852 MK-J AND A521-2836 MK-A</t>
  </si>
  <si>
    <t>STRAINER, PUMP, SOLUTION 52", MAX 140PSI, TEMP 140, 700GAL</t>
  </si>
  <si>
    <t>GENERAL MACHINING, NOS, DWG# A521-2836 MK-YR/YR1 ASS., A521-2852 MK-J AND A521-2836 MK-A</t>
  </si>
  <si>
    <t>PIPE, CARBON STEEL PIPE, 80, 8.0000 INOD, 8"DIA, 105"L, FLANGED BOTH ENDS, KYNAR LINED, PICKLE LINE ACID PIPE</t>
  </si>
  <si>
    <t>GUIDE, ELECTRIC, INTERMEDIATE TROLLEY</t>
  </si>
  <si>
    <t>PUMP, NOS, 2 GAUM GEAR, 3/4" NPT, IN AND OUT., PUMP, 2 GAUM GEAR, 3/4" NPT, IN AND OUT. INGERSOLL-DRESSER PUMP 8258</t>
  </si>
  <si>
    <t>CRANE OR HOIST PART OR ACCESSORY|BUMPER, TROLLEY, SHOCK ABSORBER PAD|3-3/8 IN DIA X 4-1/4 IN LG|POLYURETHANE|KASTALON INC|CE-20-K3.25</t>
  </si>
  <si>
    <t>LINER, BEARING, OUT-BOARD BEARING</t>
  </si>
  <si>
    <t>INSERT, NOS, INSERT, FOR 52" B/U WINDOW LINERS, A521-0581 MK-C.</t>
  </si>
  <si>
    <t>SHAFT, NOS, BELTWRAPPER, #2 TTM, ALSO FITS #1 TTM BE, SHAFT, BELTWRAPPER, #2 TTM, ALSO FITS #1 TTM BELTWRAPPER MWS DWG G561-, USS MIDWEST PLANT DWG# G561-0242 MK-F</t>
  </si>
  <si>
    <t>ROPE, WIRE, RIGHT, 1.000 INCH, OPEN SWAGE SOCKET EACH END, 101.00 FT, IWRC, 6 X 37, ROPE, WIRE, 1.000" DIA., 6 X 37, IWRC, RIGHT, 101.00 FT.</t>
  </si>
  <si>
    <t>HOSE, FITTINGS &amp; ACCESS, HYDRAULIC, MALE PIPE THREAD, 1.250 IN, 78.000 IN, BRAIDED REINFORCED, 1625 PSI, RUBBER COVER, STEEL</t>
  </si>
  <si>
    <t>PLATE, NOS, WEAR, PLATES, WEAR MWS DWG H561-0152 MK-B</t>
  </si>
  <si>
    <t>PLATE, NOS, WEAR, PLATES, WEAR MWS DWG H561-0152 MK-BA</t>
  </si>
  <si>
    <t>WASHER, NOS, LOWER BEARING RETAINER MATERIAL 1020 STE, WASHER, LOWER BEARING RETAINER MATERIAL 1020 STEEL MWS DWG 511-1814,T/</t>
  </si>
  <si>
    <t>HOLDER, NOS, TOOL, HOLDERS, TOOL DI-JET DWG A2001-0120</t>
  </si>
  <si>
    <t>MARKER PLATES|STEEL|WIDTH|LENGTH|THICKNESS|SLIDING FLOOR, DWG# B561-0173 MK-B</t>
  </si>
  <si>
    <t>ENCLOSURES, ELECTRICAL, HOFFMAN CAT. #U-U756030</t>
  </si>
  <si>
    <t>HOSE REEL</t>
  </si>
  <si>
    <t>REEL, HOSE REEL, .375", 50 FEET, STEEL, WALL, AIR OR WATER HOSE RETRACTABLE REEL</t>
  </si>
  <si>
    <t>LINER, SHEAR KNIFE, LINERS, ETL CROP SHEAR, BRONZE, 3/16" X 1-1/16" X 35-3/4" LONG. MWS DW</t>
  </si>
  <si>
    <t>LINER, SHEAR KNIFE, LINERS, ETL SNIP SHEAR, BRONZE, 3/16" X 15/16" X 35-3/4" L. MWS DWG C5</t>
  </si>
  <si>
    <t>LINER, SHEAR KNIFE, LINERS, ETL CROP SHEAR, BRONZE, 3/16" X 1-1/4" X 13-3/4"L. MWS DWG C56</t>
  </si>
  <si>
    <t>LINER, SHEAR KNIFE, LINERS, ETL CROP SHEAR, BRONZE, 3/16" X 1-1/4" X 13-3/4". MWS DWG C561</t>
  </si>
  <si>
    <t>GENERAL FABRICATION, NOS, GUIDE, THRDING, BRIDLE ROLL, DWG# 531-0301 MK-AB, DWG# E-13658 MK-AB</t>
  </si>
  <si>
    <t>CRANE OR HOIST PART OR ACCESSORY|WHEEL, TRACK, BRIDGE DRIVER, 5 STN|KONECRANPRO|PUP2004/2</t>
  </si>
  <si>
    <t>CRANE OR HOIST PART OR ACCESSORY|WHEEL, TRACK, BRIDGE IDLER, 5 STN|KONECRANPRO|PUP2003</t>
  </si>
  <si>
    <t>ROLL DRAWING|FLASH TRIMMERS, CARRYOVER, 4 IN OD X 75 IN FACE|MWS|MIDWEST STEEL|DRAWING NUMBER|511-0426|AN</t>
  </si>
  <si>
    <t>NATIONAL, NOS, AIRFOIL WHEEL, W/SHAFT, IMPELLER, SIZE 8, ROTOR, AIRFOIL WHEEL, W/SHAFT, IMPELLER, SIZE 8037, TYPE A-3 FOR MG SE</t>
  </si>
  <si>
    <t>V BELTS</t>
  </si>
  <si>
    <t>BELT, V-TYPE, 3GB3V710, W 0.375 IN., THICKNESS 0.328125 IN., OC 71 IN., SMOOTH ,</t>
  </si>
  <si>
    <t>CLEVIS, CYLINDER, DWG 511-1431 MK-C</t>
  </si>
  <si>
    <t>GEAR, NOS, AND SHAFT, GEAR, AND SHAFT MWS DWG 511-1059 WEAN UNITED DWG 37218</t>
  </si>
  <si>
    <t>GEAR, NOS, 31 TEETH,ALLOY FORGED STEEL, GEAR, 31 TEETH, ALLOY FORGED STEEL, MWS DWG A521-2571 MK-B</t>
  </si>
  <si>
    <t>GEAR, NOS, 29 TEETH,ALLOY FORGED STEEL, GEAR, 29 TEETH, ALLOY FORGED STEEL, MWS DWG A521-2571 MK-A</t>
  </si>
  <si>
    <t>CRANE OR HOIST PART OR ACCESSORY|GEAR, BRIDGE CENTER REDUCER, 83 TEETH|29.309 IN OD X 4.495 IN BORE|MORGAN ENGINEERING</t>
  </si>
  <si>
    <t>GEAR, NOS, AN SHAFT,58.400 OD,10"FACE 116 TEETH, GEAR, AN SHAFT,58.400 OD,10"FACE 116 TEETH MWS DWG 511-1141 MK-C BLAW-</t>
  </si>
  <si>
    <t>GUIDE, THREADING, STRIP, MWS DWG A521-0297 MK-D</t>
  </si>
  <si>
    <t>SHAFT, NOS, 35-3/4" LG X 2.952" DIA, SHAFT, 35-3/4" LG X 2.952" DIA MWS DWG B561-0170 MK-AM</t>
  </si>
  <si>
    <t>PIN, NOS, CYLINDER, STEERING ROLL, MATERIAL PER PR, PIN, CYLINDER, STEERING ROLL, MATERIAL PER PRINT MWS DWG 511-2488 MK-E</t>
  </si>
  <si>
    <t>GUIDE, GUIDE BEDS, ALIGNMENT, MALE, TAPERED PIN, STEEL, 4340, TOP SECTION 2TRC SCRAPBALLER, MWS DWG# H561-0150 MK-E</t>
  </si>
  <si>
    <t>GEARMOTOR, NOS, TF5 FEEDUP PINCH ROLL, DRIVE UNIT 26.56, GEARMOTOR, TF5 FEEDUP PINCH ROLL, DRIVE UNIT 26.56 RATIO. MWS DWG J561</t>
  </si>
  <si>
    <t>CABLE AND WIRE, NOS, AMP CAP. 375, AWG 2/0, JACKET MATERIAL NEOPRENE, O.D. INCH .615 IN, STRAND 1323, VOLTS 600 V, WELDING, BLACK, AWG NO. 2</t>
  </si>
  <si>
    <t>CLEVISES, FEMALE, ANKER-HOLTH #7001704008, MODIFIED, ACC. #602811 ITEM MK030-9, ACC. 602806 #602806</t>
  </si>
  <si>
    <t>PLATE, NOS, ROLL BEARING KEEPER, 6-1/2" OD. X 1/2" T, PLATE, ROLL BEARING KEEPER, 6-1/2" OD. X 1/2" THK., 3 BOLT HOLES 5/8"</t>
  </si>
  <si>
    <t>BEARING, NOS, BRASS BUSHING,5.5"ID.X 3.5"TAL, BEARING, BRASS BUSHING, 5.5" ID. X 3.5" TAL, MWS DWG J561-0148 MK-J TF</t>
  </si>
  <si>
    <t>PIN, NOS, SIDE TRIMMER GUIDE, PIN, SIDE TRIMMER GUIDE, MWS DWG 511-2372 MK-L</t>
  </si>
  <si>
    <t>PIPE, RUBBER, 80, 4 INOD, 82.75 IN-L, FLANGED, 4" X 6'10.75" SARAN LINED, DWG# J561-0572 MK-CV</t>
  </si>
  <si>
    <t>HOSE, FITTINGS &amp; ACCESS, HYDRAULIC, MALE PIPE THREAD 1.250 STEEL, 1.250 IN, 102.000 IN, BRAID, 1625 PSI, HOSE, HYDRAULIC, RUBBER COVER, BRAI</t>
  </si>
  <si>
    <t>BEARING, ROLLER, CYLINDRICAL, SFT DIA 6.9375 IN.; MAT'L STL; ADAPTER</t>
  </si>
  <si>
    <t>GEAR UNITS|282.4:1|GEAR BOXES, INPUT- 1750/OUTPUT-6.4 COUPLINGS, FALK 1035G DRIVE</t>
  </si>
  <si>
    <t>RETAINER, BEARING, FOR 52" DEL. HOIST TRAN. CAR WHEELS, RETAINER, BEARING, FOR 52" DEL. HOIST TRAN. CAR WHEELS, MWS DWG A521-0</t>
  </si>
  <si>
    <t>COIL, NOS, MAIN FIELD, 250 VDC, 2400 KW, FRAME EE 6, COIL, MAIN FIELD, 250 VDC, 2400 KW, FRAME EE 616.8, 514 RPM, FOR 52" G</t>
  </si>
  <si>
    <t>COIL, NOS, MAIN FIELD, FOR 1440KW GEN., 250 VDC, FR, COIL, MAIN FIELD, FOR 1440KW GEN., 250 VDC, FRAME EE 614.4, FOR 52" 5S</t>
  </si>
  <si>
    <t>COIL, NOS, MAIN FIELD, 1500 HP, FR. 640.5 FOR 80" 5, COIL, MAIN FIELD, 1500 HP, FRAME 640.5 FOR 80" 5STD. TENSION REEL MOTO</t>
  </si>
  <si>
    <t>GUIDE, NOS, GUIDE, BOTTOM ROLLER, "ENTRY &amp; DELIVERY TENSION", BOTTOM TENSION DEVIC</t>
  </si>
  <si>
    <t>SLEEVE, SLEEVE, SLEEVE, STEEL CASTING,TO HOLD A PINION GEAR BEARING IN A GEARBOX.</t>
  </si>
  <si>
    <t>COIL, NOS, MAIN FIELD,85KW, COIL, MAIN FIELD, 85KW, G.E. 36A161315AAG1</t>
  </si>
  <si>
    <t>COIL, NOS, MAIN COMP FIELD, 2000 KW, FRAME EE 616.7, COIL, MAIN COMP FIELD, 2000 KW, FRAME EE 616.7, 514 RPM, FOR 52" 5STD.</t>
  </si>
  <si>
    <t>GUIDE, NOS, GUIDE, PKL BILLY ROLL MWS DWG 511-2977 MK-2</t>
  </si>
  <si>
    <t>GUIDE, NOS, GUIDE, TOP ROLLER, "ENTRY TENSION GUIDE", TOP RENSION DEVICE GUIDE. ME</t>
  </si>
  <si>
    <t>ACTUATOR, MANUAL, REPLACEMENT DIAPHRAGM, 4" VALVE, JORLON, PTFE BASED, JORDAN P/N RD-BPV-MK50HP-4.0</t>
  </si>
  <si>
    <t>ECCENTRIC PIN| TAYLOR-WINFIELD E-304527 OR E-470591| 1-1/16"SQ HEAD| STEEL</t>
  </si>
  <si>
    <t>BAR, CARBON HOT ROLLED, 1.188 IN, W/BOLTS, SPRING WASHERS &amp; NUTS (50.0#/PR, 135 LBS, BAR, SPLICE, 135 LB. RAIL, 1.188" DIAMETER HOLE, W/BOLT</t>
  </si>
  <si>
    <t>WHEEL, TRACK, V, WHEEL, V (NEW) MW B541-0615 MK D</t>
  </si>
  <si>
    <t>BLOCK, BEARING, CAP, BEARING HOUSING,MATERIAL:1040 STEEL MWS DWG G561-0351 MK-Y</t>
  </si>
  <si>
    <t>TAPS OR DIES</t>
  </si>
  <si>
    <t>DIES, ACC. #090213, LOWER, DWG. TAYLOR WINFIELD #B140092</t>
  </si>
  <si>
    <t>PIN, NOS, WEDGE DRIVE LINKAGE,FORGED STL, PIN, WEDGE DRIVE LINKAGE, FORGED STL, MWS DWG A521-0273 MK-C, MESTA DW</t>
  </si>
  <si>
    <t>PLATE, FLOOR, FRAME, SLIDING, 8'-4"L X 5'-1/2"W X 12"H, 2 REQUIRED, WELDED</t>
  </si>
  <si>
    <t>BEARING CONES</t>
  </si>
  <si>
    <t>CONES, BEARING, TIMKEN #71450, SAF #71450, BOWER #71450, FAG #K71450, (CATERPILLAR #1B4034)</t>
  </si>
  <si>
    <t>BEARING, PILLOW, BLOCK, SLEEVE, 6.0000 IN, 3.6260 IN, 2, PIVOT, 4.5000 IN, BLOCK, PILLOW, PLAIN BEARING, TWO BOLT, FLOATING, 3.6260 IN BORE,</t>
  </si>
  <si>
    <t>WIRE, NOS, XHHW, 500, XHHW, 1, 0.943 IN, 37, WIRES, PLASTIC/RUBBER, INSULATED, MCM COND, 600 VOLT, UNSHIELDED 1 CON</t>
  </si>
  <si>
    <t>CRANE OR HOIST PART OR ACCESSORY|BUMPER|6 IN DIA X 9 IN LG X 12 IN PLATE X 9 IN BOLT CENTER|POLYURETHANE|KASTALON INC|CE-20-K6|KASTALON CE-20-K6</t>
  </si>
  <si>
    <t>TRANSFORMERS, NOS, TYPE 150 DEG. C, RISE DRIVE ISOLATION, 7, TRANSFORMER, TYPE 150 DEG. C, RISE DRIVE ISOLATION, 7.5 KVA, 460/230/1</t>
  </si>
  <si>
    <t>BAG, NOS, AIR, NON-METALLIC, FOR AIR- STROKE ACTUA, BAG, AIR, NON-METALLIC, FOR AIR- STROKE ACTUATORS, STYLE 224 FIRESTONE</t>
  </si>
  <si>
    <t>PINION, NOS, FOR LS-4000-L REDUCER ON PKL #1 MASTER R, PINION, FOR LS-4000-L REDUCER ON PKL #1 MASTER ROLL DRIVE REDUCER. (SE</t>
  </si>
  <si>
    <t>WHEEL, TRACK, WHEEL, CHOCKER TRAVERSE MWS DWG A521-3240 MK-J, 10-1/2" DIA., 2.497"BD</t>
  </si>
  <si>
    <t>PINION, NOS, FOR RS-3600-L ON PKL SIDE- TRIMMER MAIN, PINION, FOR RS-3600-L ON PKL SIDE - TRIMMER MAIN DRIVE. (SERIAL #G-812</t>
  </si>
  <si>
    <t>PINION, NOS, FOR LS-4800-L REDUCER, ON #2 MASTER ROLL, PINION, FOR LS-4800-L REDUCER, ON #2 MASTER ROLL DRIVE. (SERIAL #G-969</t>
  </si>
  <si>
    <t>PINION, NOS, GEAR, PINION, GEAR, MWS DWG A521-2920 MK-B</t>
  </si>
  <si>
    <t>PINION, NOS, FOR LS-3600 TRANSFER PINCH ROLL, MAIN DR, PINION, FOR LS-3600 TRANSFER PINCH ROLL, MAIN DRIVE. SERIAL #G-9208, H</t>
  </si>
  <si>
    <t>SWIVEL OR ROTATING JOINTS PIPE FITTING</t>
  </si>
  <si>
    <t>JOINTS, ROTARY, 3/4 INCH, DEUBLIN #255-000-020-O OO, MONOFLOW, WITH 3/4 INCH RETURN THREAD, (FORMERLY #255-000-020)</t>
  </si>
  <si>
    <t>GUIDE, NOS, GUIDE, TTM ENTRY HAYRAKE MWS DWG A561-0334 MK-C</t>
  </si>
  <si>
    <t>BLOCK, NOS, #1 TTM SPINDLE LIFT, 1030 STL, BLOCK, #1 TTM SPINDLE LIFT, 1030 STLMWS DWG A561-0132 MK-J</t>
  </si>
  <si>
    <t>EDGE, KNIFE, EDGE, KNIFE, MAT'L:4140 STEEL, HEAT TREATED, A521-3703 MK-L</t>
  </si>
  <si>
    <t>EDGE, KNIFE, EDGE, KNIFE, MAT'L: 4140 STEEL, HEAT TREATED, A521-3703 MK-B</t>
  </si>
  <si>
    <t>COIL, NOS, ARMATURE, 2000 K.W., 750 VDC, GEN. FRAME, COIL, ARMATURE, 2000 K.W., 750 VDC, GEN. FRAME EE 616.7 (IN 2 BOXES),</t>
  </si>
  <si>
    <t>COIL, NOS, 2400KW GENERATOR CTC, 750 VDC, 450 RPM,, COIL,2400KW GENERATOR CTC,750 VDC,450 RPM,FRAME FF612.5 WESTINGHOUSE</t>
  </si>
  <si>
    <t>COIL, NOS, STATOR, FRAME 977Y, FOR 500 HP SYN. MOTO, COIL, STATOR, FRAME 977Y, FOR 500 HP SYN. MOTOR ERL MG. SET., G.E. 5SR</t>
  </si>
  <si>
    <t>CAP, BEARING, CAP, BEARING, MWS DWG B541-0154 MK-C</t>
  </si>
  <si>
    <t>BOLTS, NOS, BOLT, SCREWDOWN THRUST,SAE 1020 STL MWS DWG A521-2758 MK-F</t>
  </si>
  <si>
    <t>BELT GUARDS</t>
  </si>
  <si>
    <t>GUARD, BELT GUARDS, PLATE, STRIP DEFLECTOR EXIT END BELTWRAPPER, DWG# A521-0485, MK-A</t>
  </si>
  <si>
    <t>BLADE, NOS, DOCTOR, BLADE</t>
  </si>
  <si>
    <t>SEALS, OIL, 14.875 X 16.875 X .812 INCH, SPLIT, GARLOCK #23X8271</t>
  </si>
  <si>
    <t>CAMSHAFT</t>
  </si>
  <si>
    <t>BUTTON, THRUST, #6.4, KOP-FLEX #1101443</t>
  </si>
  <si>
    <t>BLOCK DRAWING|50 STN NON ROTATE HOOK|MWS|MIDWEST STEEL|DRAWING NUMBER|932-0051|2</t>
  </si>
  <si>
    <t>GENERAL FABRICATION, NOS, CAP,TOP, OUTBOARD BEARING SUPPORT, MW A541-0608 MK-A</t>
  </si>
  <si>
    <t>GATE, SAFETY, GATE, CRASH, FOR 52" 5-STAND, MWS DWG A521-0544</t>
  </si>
  <si>
    <t>BRACKET, NOS, CYLINDER TRUNNION, #1 TTM INSERT LOADER, BRACKET, CYLINDER TRUNNION, #1 TTM INSERT LOADER MWS DWG A561-0360 MK-</t>
  </si>
  <si>
    <t>CAP, MECHANICAL, BEARING CAP, INPUT SIDE, CLEVELAND GEAR F1411CU</t>
  </si>
  <si>
    <t>RING DRAWING|QUALIFIER, ELEVATINE STRIPPER|MWS|MIDWEST STEEL|MESTA MACHINE|DRAWING NUMBER|100912, A521-0284|G</t>
  </si>
  <si>
    <t>CRANE OR HOIST PART OR ACCESSORY|BLOCK, 60 STN, NON ROTATE|MWS DWG 932-0413</t>
  </si>
  <si>
    <t>KEEPER, NOS, SEAL RETAINING PLATE, PKL, T.M. MAIN DRI, KEEPER, SEAL RETAINING PLATE, PKL, T.M. MAIN DRIVE GEAR REDUCER, SPLIT, BLAW-KNOX/HEPPENSTALL P/N 511-142 MK-E 68879 MK-E</t>
  </si>
  <si>
    <t>KEEPER, NOS, SEAL RETAINING PLATE, PKL, T.M. MAIN DRI, KEEPER, SEAL RETAINING PLATE, PKL, T.M. MAIN DRIVE GEAR REDUCER, SPLIT, BLAW-KNOX/HEPPENSTALL P/N 511-1142 MK-F 68879 MK-F</t>
  </si>
  <si>
    <t>CRANE PART DRAWING|CRANE WHEEL PART #11, SPACER|34D|MORGAN|DRAWING NUMBER|932-0053|MK-11</t>
  </si>
  <si>
    <t>PUMP, NOS, LUBE, .009 GPR, 150 PSI, MAX SPEED 1800, PUMP, LUBE, ROPER 1-AM-08, ROPER 1-K-10*, MWD A541-0048 MK-G (TENSION</t>
  </si>
  <si>
    <t>RING DRAWING|BRASS|MWS|MIDWEST STEEL|DRAWING NUMBER|A521-2795|G</t>
  </si>
  <si>
    <t>GEAR, NOS, COIL HOLDER, CAST STEEL .35/ .45, PAY OF, GEAR, COIL HOLDER, CAST STEEL .35/ .45, PAY OFF REEL BULL GEAR, 8.5 FA</t>
  </si>
  <si>
    <t>CAP, CAPS, STEERING UNIT PIVOT PIN BEARING, STEEL, 4.5" THICK X 12" WIDE, (4) .75" HOLES TAPPED 10 UNC</t>
  </si>
  <si>
    <t>RUBBER SEALS|OIL, SPRING LOADED|OUTSIDE DIAMETER|13.01 IN|THICKNESS|1 IN|53|1|INSIDE DIAMETER|11 IN|NITRILE</t>
  </si>
  <si>
    <t>PLATE, NOS, WEAR, PLATE, WEAR, MWS DWG A541-0736 MK-C</t>
  </si>
  <si>
    <t>PLATE, NOS, WEAR, PLATE, WEAR, MWS DWG A541-0736 MK-D</t>
  </si>
  <si>
    <t>CLUTCH REPAIR KITS</t>
  </si>
  <si>
    <t>KIT, CLUTCH REPAIR KITS, SET OF 16 POLY SHOCK ABSORBERS, FOR 40 MAX-C K2 TYPE</t>
  </si>
  <si>
    <t>BEARING, PILLOW, BLOCK, ID 3.1875 IN.; BASE TO CL 4.0000 IN.; 4B - 5/8 IN. DIA;</t>
  </si>
  <si>
    <t>MOTORS, NOS, 5.00, MOTOR, OILER, VARI DRIVE, FRAME # 23-184T-21TE, 230/460 VOLT 15.6/7.8</t>
  </si>
  <si>
    <t>ENVIRONMENTAL TEST KIT&amp;SUPP|POLLUTION CONTROL|2 DRUM SPILL CONTAINMENT PALLET, 66 GAL SUMP CAPACITY, 52 X 34 X 14, 1200 PSI CAPACITY</t>
  </si>
  <si>
    <t>PRINTED CIRCUIT ASSEMBLIES PCA</t>
  </si>
  <si>
    <t>BOARD, CIRCUIT, BOARD, RELAY CONTROL, FOR 300 HP MOTOR, 175/650 RPM, 350 VOLTS. 857 AM</t>
  </si>
  <si>
    <t>COIL, NOS, COMMUTATING, MC614, COIL, COMMUTATING, MC614 WESTINGHOUSE 333P557G01 NATIONAL ELECTRIC COI</t>
  </si>
  <si>
    <t>NATIONAL, NOS, BOTTOM, OPENER-STRAIGHTNER ASSEMBLY, CON, ASSEMBLYS, MECHANICAL BOTTOM, OPENER-STRAIGHTNER ASSEMBLY, CONSISTS OF</t>
  </si>
  <si>
    <t>COVER, NOS, BEARING BOX COVER, 27" TRACK WHEEL, 932-0387 MK-7</t>
  </si>
  <si>
    <t>BUSHING, NOS, LEVELING ROLL ADJUST, MATERIAL 534GP BRO, BUSHING, LEVELING ROLL ADJUST, MATERIAL 534GP BRONZE, 2"L X 1.865"DIA.</t>
  </si>
  <si>
    <t>ROPE, WIRE, RIGHT REGULAR, 0.750 INCH, NO, 710.000 FT, IPS IWRC, 6 X 19, ROPE, WIRE, 0.750" DIA., 6 X 19, IPS IWRC, RIGHT REGULAR, 710.000 F</t>
  </si>
  <si>
    <t>LINER, NOS, LINERS, OEM FOR 52" HORN CAR TRAVERSE, F.S. #9, 56-60 SHORE, 5-1/2" WI</t>
  </si>
  <si>
    <t>PLATE, WEAR, WORK ROLL CLAMP,4140 STEEL,MWS DWG A521-0123 MK-AS</t>
  </si>
  <si>
    <t>YOKE, MACHINE, YOKE, PAYOFF REEL DRAW BAR SHIFTING MWS DWG A561-0009 MK-D</t>
  </si>
  <si>
    <t>SHIM DRAWING|WORM GEAR, STEEL|MWS|MIDWEST STEEL|DRAWING NUMBER|A521-0099|G</t>
  </si>
  <si>
    <t>STAINLESS PIPE</t>
  </si>
  <si>
    <t>PIPE, STAINLESS, 8" X 19" FLEXIBLE 316L STAINLESS PIPE,150 PSI</t>
  </si>
  <si>
    <t>REEL, CABLE REELS, 18-25 WEIGHT RANGE GA, 6.6 IN-L, .125 IN-D, OVERHEAD TOOL BALANCER USED FOR SIGNODE 3/4" AIR BANDING CRIMPER</t>
  </si>
  <si>
    <t>PNEUMATIC REGULATOR</t>
  </si>
  <si>
    <t>REGULATOR, AIR, PARKER 08R513A 1" NPT OR P3NRA98BNN</t>
  </si>
  <si>
    <t>SHAFT, NOS, FOR DEFLECTOR ROLL, SHAFT, FOR DEFLECTOR ROLL MWS DWG 511-1473 MK-EE</t>
  </si>
  <si>
    <t>HOSE, FITTINGS &amp; ACCESS, HYDRAULIC, MALE PIPE THREAD 2.000 STEEL, 2.000 IN, 78.000 IN, BRAID, 1625 PSI, HOSE, HYDRAULIC, RUBBER COVER, BRAID</t>
  </si>
  <si>
    <t>COVER, NOS, END PLATE, FOR ENTRY CRADLE ROLL GEAR BO, COVER, END PLATE, FOR ENTRY CRADLE ROLL GEAR BOX PARTS, 80" 5STD. MWS</t>
  </si>
  <si>
    <t>PLATE, NOS, SEGMENT END, PLATE, SEGMENT END, MWS DWG G561-0064 MK-B</t>
  </si>
  <si>
    <t>COIL, NOS, COMMUTATING FIELD, 2 IN 1 BOX FOR 80" 5S, COIL, COMMUTATING FIELD, 2 IN 1 BOX FOR 80" 5STD-STANDS 2,3,4 &amp; 5, 400</t>
  </si>
  <si>
    <t>COIL, NOS, INTERPOLE, COIL, INTERPOLE, RELIANCE ELECTRIC ES-321001</t>
  </si>
  <si>
    <t>COIL, NOS, COMMUTATING FIELD,85KW, COIL, COMMUTATING FIELD,85KW G.E. 893A289ABG1</t>
  </si>
  <si>
    <t>COIL, NOS, INTERPOLE, COIL, INTERPOLE, RELIANCE ELECTRIC ES-317042</t>
  </si>
  <si>
    <t>NATIONAL, NOS, INCLUDES:, ASSEMBLYS, MECHANICAL INCLUDES: (2) COMMUTATING FIELD COILS, (8) SHIEL</t>
  </si>
  <si>
    <t>NATIONAL, NOS, INCLUDES:, ASSEMBLYS, MECHANICAL INCLUDES: (2) COMMUTATING FIELD COILS, (2) AUXIL</t>
  </si>
  <si>
    <t>RUBBER SEALS|OIL|OUTSIDE DIAMETER|17.75 IN|THICKNESS|0.875 IN|INSIDE DIAMETER|15.875 IN</t>
  </si>
  <si>
    <t>BLOCK, BEARING, EXPAND CLYLINDER BEARING, BLOCK, BEARING, EXPAND CLYLINDER, ETL, WEAN DWG 25602 MK-F, MWS DWG C5</t>
  </si>
  <si>
    <t>GEARING DRAWING|SEGMENT, TOP|MWS|MIDWEST STEEL|DRAWING NUMBER|511-1015|H</t>
  </si>
  <si>
    <t>PLATE, NOS, ROLLER LIFTING, MATERIAL PER PRINT, PLATE, ROLLER LIFTING, MATERIAL PER PRINT MWS DWG 511-0416 MK-D-150992</t>
  </si>
  <si>
    <t>BUSHING, NOS, BRONZE, BUSHING, BRONZE MWS DWG G561-0199 MK-AW</t>
  </si>
  <si>
    <t>SHAFT, NOS, DRIVE, 3.684"OD X 5'-6-1/2" LG CA LINE U, SHAFT, DRIVE, 3.684"OD X 5'-6-1/2" LG CA LINE UPENDER CARRIAGE MWS DWG</t>
  </si>
  <si>
    <t>HOUSING, BEARING, BELTWRAPPER, #2 TTM, ALSO FITS #1 TTM BE, HOUSING, BEARING, BELTWRAPPER, #2 TTM, ALSO FITS #1 TTM BELTWRAPPER MW, USS MIDWEST PLANT DWG# G561-0246 MK-H</t>
  </si>
  <si>
    <t>INDUCTION MOTOR|145TC|B|RPM|1150|FULL LOAD % EFF. 80|VOLTAGE|460 V|TEFC|6 POLE|3 PH.|AEUH8BDC</t>
  </si>
  <si>
    <t>SPINDLE, DRIVE, PLATE, RETAINER, FOR SPINDLES, AJAX COUPLING 04-7-67-0750-04</t>
  </si>
  <si>
    <t>SHAFT, NOS, PINION, STEEL SAE 1045 OR SIMILAR, SHAFT, PINION, STEEL SAE 1045 OR SIMILAR MWS DWG A521-2681 MK-A</t>
  </si>
  <si>
    <t>GUIDE BEDS|ALIGNMENT, FEMALE, TAPERED PIN|3.25 FROM HOLE TO CENTER|STEEL, 4340</t>
  </si>
  <si>
    <t>BUSHING, NOS, BRONZE, 4-1/4" X 2-3/4", BUSHING, BRONZE, 4-1/4" X 2-3/4" MWS DWG B561-0169 MK-G</t>
  </si>
  <si>
    <t>DEADEYES, NOS, DEADEYE(COUPLER) FOR PKL SIDE TRIMMER 14, DEADEYE, DEADEYE(COUPLER) FOR PKL SIDE TRIMMER 14-1/2" TOTAL LENGTH. M</t>
  </si>
  <si>
    <t>SEAL, NOS, CA LINE PAYOFF REEL MANDREL, CA PAYOFF &amp; TENSION REEL MANDREL FRONT SEAL 23X5178 MWS DWG 531-0227 M</t>
  </si>
  <si>
    <t>PUMP, NOS, HYDRAULIC VANE,BODY:1-STD, MOUNT:4-FOOT,, PUMP, HYDRAULIC VANE,BODY:1-STD, MOUNT:4-FOOT,GPM:6 CART.KIT(912065):7</t>
  </si>
  <si>
    <t>GEAR UNITS|66.7:1|GEAR BOXES, REDUCER, THREADER CHAIN DRIVE, FALK 90Y3 MWS DW</t>
  </si>
  <si>
    <t>BEARING, NOS, PILLOW BLOCK, BEARING, PILLOW BLOCK, BMI REFRACTORIES SAFS1318, MWS DWG G561-0242 MK</t>
  </si>
  <si>
    <t>CRANE OR HOIST PART OR ACCESSORY|SPACER, DRIVER ONLY, 24 IN WHEEL|FOR MORGAN CRANE MWS DWG 932-0086 MK-</t>
  </si>
  <si>
    <t>SHAFT, NOS, SHAFT, MWS DWG 531-0156 MK-S AETNA DWG E-11185 MK-S</t>
  </si>
  <si>
    <t>GEAR, NOS, GEAR; PINION, STL, 16T-4DP, 2" FACE, 14-1/2" PA</t>
  </si>
  <si>
    <t>PUMP, OIL, DUAL OUTPUT, 1.54CC/REV, WITH VITON SEALS, VIKING SG-043535-EO</t>
  </si>
  <si>
    <t>COLLAR, NOS, HOOK LATCH, FOR 50 TON HOOK SAFETY LATCH, COLLAR, HOOK LATCH, FOR 50 TON HOOK SAFETY LATCH MWS 932-0259 ITEM #3</t>
  </si>
  <si>
    <t>BELT, V BELTS, 134 IN-L, TOP WIDTH 7/8 IN, OIL &amp; HEAT RESISTANT CORDS AROUND RUBBER, SINGLE, 17/32" BELT DEPTH</t>
  </si>
  <si>
    <t>STEEL PLATE|THICKNESS|1.5 IN|WIDTH|2.25 IN|FIXED|3.5 FT|ASTM A36|3-5 IN, 5 HOLES 7/8 IN DRILL THRU, 1.500 IN, 61.26 LB</t>
  </si>
  <si>
    <t>COUPLING, NOS, SHAFT, RIGID, FLANGED SLEEVE, SIZE 5.00, 4.9920" BORE, 1.25</t>
  </si>
  <si>
    <t>NUTS, NOS, SIDE TRIMMER TRAVERSE SCREW, 4 RH TPI TO, NUT, SIDE TRIMMER TRAVERSE SCREW, 4 RH TPI TO MATE WITH TRAVERSE SCREW</t>
  </si>
  <si>
    <t>FILTER, NOS, 25.000 FT, POLYESTER, WITH, 1.500 IN, 20.000 FT, FILTER, POLYESTER, 20.000" X 25.000" X 1.500" THICK, NONE FRAME, . FIB</t>
  </si>
  <si>
    <t>VALVE, NOS, VALVE GLOBE 6 150 FLGD CS OS&amp;Y BOLTED BO</t>
  </si>
  <si>
    <t>SLEEVE, COUPLING, SLEEVE, SPINDLE COUPLING, INTERMEDIATE SLEEVE, KOP-FLEX DWG #1105032 M</t>
  </si>
  <si>
    <t>FASTENER DRAWING|NUT, HOLDER|MWS|MIDWEST STEEL|DRAWING NUMBER|511-1021|K|WEAN UNITED DWG 35729</t>
  </si>
  <si>
    <t>CLAMP, REPAIR CLAMP, PIPE REPAIR, 24 X 18 MUELLER 510-18-2344 2 SECT FULL SEAL REPR</t>
  </si>
  <si>
    <t>DESIGN ELEMENT DRAWING</t>
  </si>
  <si>
    <t>GENERAL FABRICATION, NOS, EXIT FLIPPER TABLE (DEPICTED ONLY ON GEN, FABRICATION, EXIT FLIPPER TABLE (DEPICTED ONLY ON GEN. ARRGT.DWG.) DES</t>
  </si>
  <si>
    <t>BRACKET, NOS, "L" SHAPE BRACKETS FOR MORGAN CRANE WHEE, BRACKET, "L" SHAPE BRACKETS FOR MORGAN CRANE WHEEL LUBRICATORS. MWS WH</t>
  </si>
  <si>
    <t>GUIDE, NOS, GUIDE, PKL TOP BENDING ROLL MWS DWG 511-2975 MK-1</t>
  </si>
  <si>
    <t>BLOCK, CYLINDER BLOCK, BRACKET, ASTM A36 STEEL, 2" X 2.875" X 3.3125" L, DWG# A521-3771 MK-K</t>
  </si>
  <si>
    <t>NATIONAL, NOS, ARMATURE SUPPORT FOR 2400 HP, CRADLE, ARMATURE SUPPORT FOR 2400 HPMWS 5STD SK-9</t>
  </si>
  <si>
    <t>AXLE, NOS, IDLER, FOR 52" CHOCKER, AXLE, IDLER, FOR 52" CHOCKER MWS DWG B528-0027 MK-G</t>
  </si>
  <si>
    <t>BLOCK, BEARING, FOR SCREW DOWN BUSHING, USED TO CONVERT, BLOCK, BEARING, FOR SCREW DOWN BUSHING, USED TO CONVERT 1ST STAND BACK</t>
  </si>
  <si>
    <t>FALL PROTECTION LANYARD</t>
  </si>
  <si>
    <t>LANYARD, NOS, N/A IN, 95.00 IN, GALVANIZED, DEVICE TYPE #30, DYNA-LOCK SELF RETRA- C, 00.000 IN, LANYARD, LANYARD, SAFETY, 00.000" N/A X 95.</t>
  </si>
  <si>
    <t>GEAR, NOS, SPUR, FOR SCRAP SHEAR, GEAR, SPUR, FOR SCRAP SHEAR MWS DWG 511-2057 MK-A</t>
  </si>
  <si>
    <t>LINK, CONNECTING, LINK, FOR 52" 5STD ENTRY CONVEYOR CHAIN, 3.316" BORE, 18-1/2" LONG, 1-</t>
  </si>
  <si>
    <t>SPROCKET, NOS, SPLIT TYPE, 40 TOOTH, STEEL, 3-3/8" BORE</t>
  </si>
  <si>
    <t>WASHER, FLAT, FLAT, STEEL, A36 GRD, 5.003 INID, 7 INOD, 1 IN-T, PICKLE LINE STEERING ROLL</t>
  </si>
  <si>
    <t>CRANE OR HOIST PART OR ACCESSORY|GEAR, WORM|ALLIANCE MACHINE|6826T16|HOIST,(ONLY) FOR 60 TON ALLIANCE CRANE HOIST. MW DWG 932-0</t>
  </si>
  <si>
    <t>TROLLEYS OR ACCESSORIES|LOAD CAPACITY|500 LB|WHEEL DIAMETER|9 IN|MAX BEAM WIDTH|2.25 IN|WHEEL, STRIP HOLD DOWN WHEEL, RED URETHANE 90 DURO</t>
  </si>
  <si>
    <t>SCREW JACKS|MINIATURE|JACKULATOR, DUFF-NORTON M2625-3 MWS DWG H561-0400 MK-F</t>
  </si>
  <si>
    <t>COUPLING, GEAR, 1.3730 IN, .312 .312 IN, .312 .312, KOPFLEX 1H FLEX/RIGID EXPOSED BOLT RSB, 1.3730 IN, 1.00 IN, COUPLING, SHAFT, FLEX-RIGID,</t>
  </si>
  <si>
    <t>MULTI PHASE MOTOR|POWER|5|HP|FRAME 184TD|RATING B|RPM|1800|EFF. 89.5%|VOLTAGE|230/460V|3 PH|SERV. F. 1.15|RANDOM|CLASS F|TEFC|FOOTLESS, SHAFT DOWN, US MOTOR FP02</t>
  </si>
  <si>
    <t>CYLINDER, HYD,BORE,2"&lt;3", CYLINDER, HYDRAULIC,WELDRE ENTRY CAM BAR 2" B X 1-1/2" S,HEAVY DUTY MI</t>
  </si>
  <si>
    <t>NUTS, NOS, SIDE TRIMMER TRAVERSE SCREW, 4 LH TPI TO, NUT, SIDE TRIMMER TRAVERSE SCREW, 4 LH TPI TO MATE WITH TRAVERSE SCREW</t>
  </si>
  <si>
    <t>ROLLER, NOS, ROLLER, MATHEWS, 5.000" OD, MWS DWG. 531-0593 MK-K.</t>
  </si>
  <si>
    <t>COVER, NOS, O.D. 25-3/8", O.D. 23", I.D. 21.500" CTB, COVER, O.D. 25-3/8", O.D. 23", I.D. 21.500" CTBR I.D. 19-3/4", I.D., 2</t>
  </si>
  <si>
    <t>COUPLING, FLEXIBLE, 5 IN, EXPOSED BOLT, FLEX HALF, COUPLING, SHAFT, FLEX FEMALE HALF, FLANGE SLEEVE, GEAR TYPE, ROUGH BOR</t>
  </si>
  <si>
    <t>COUPLING, FLEXIBLE, 5.50 IN, EXPOSED BOLT, FLEX HALF, COUPLING, SHAFT, FLEX FEMALE HALF, FLANGE SLEEVE, GEAR TYPE, ROUGH BOR</t>
  </si>
  <si>
    <t>BELT, FLAT BELT, 22 IN-W, 282 IN-L, HIGH CARBON STEEL, WIRE BELT WRAPPER BELT</t>
  </si>
  <si>
    <t>LINER, STEEL, LINERS, OEM TRACK, ALLOY STEEL 4145, NORMALIZE &amp; TEMPER 220-260, BRINE</t>
  </si>
  <si>
    <t>NOS, MECHANICAL, TRACK, STEEL, 6' 10-1/2" LONG X 2-1/4" W, LINE, TRACK, STEEL, 6' 10-1/2" LONG X 2-1/4" WIDE X .625" THICK, 9 HOL</t>
  </si>
  <si>
    <t>SHAFT, NOS, BELTWRAPPER, #2 TTM, ALSO FITS #1 TTM BE, SHAFT, BELTWRAPPER, #2 TTM, ALSO FITS #1 TTM BELTWRAPPER MWS DWG G561-, USS MIDWEST PLANT DWG# G561-0242 MK-D</t>
  </si>
  <si>
    <t>BLOCK, MOUNTING, BEARING MOUNT, TENSIOMETER, MWS DWG A561-0374 MK-4</t>
  </si>
  <si>
    <t>BLOCK, MOUNTING, BEARING MOUNT, TENSIOMETER, MWS DWG A561-0374 MK-3</t>
  </si>
  <si>
    <t>OPERATOR, VALVE, DIVINER FLOORSTAND WITH U-JOINTS</t>
  </si>
  <si>
    <t>TIRE, NOS, LOWER TIRE, MATERIAL AISA- 52100, LOWER ROLLER STEEL TIRE, MATERIAL AISA- 52100 MWS DWG 511-1824, TAYLOR WINFIELD #B357221-B</t>
  </si>
  <si>
    <t>PLUNGER, NOS, ROLL BALANCE ACCUMULATOR, #2TTM, 7.500", PLUNGER, ROLL BALANCE ACCUMULATOR, #2TTM, 7.500" X 11'10.5". MESTA DWG</t>
  </si>
  <si>
    <t>BEARING, BALL, 2.4385 BORE, 5 OD, 3.50 WIDE, SET SCREW COLLAR, ROLLER</t>
  </si>
  <si>
    <t>HOLDER, TOOL HOLDER, SIGNODE EB3500R TOOL BALANCER, 25-35 LBS, 6.6' CABLE TRAVEL</t>
  </si>
  <si>
    <t>CARBON STEEL BOLTED PIPE ASSEMBLY</t>
  </si>
  <si>
    <t>PIPE, NOS, SPOOLS, 6" X 17", TEFLON LINED FXF ASSEMBLY</t>
  </si>
  <si>
    <t>ARM, NOS, ROLL, ASSEMBLY, STEEL, ARM, ROLL, ASSEMBLY, STEEL MWS DWG C561-0309 MK-A. ETL BELT WRAPPER.</t>
  </si>
  <si>
    <t>RING, RETAINING, 16" OD. X 11-1/2" ID. X 1-1/2" THICK, MWS DWG C561-03</t>
  </si>
  <si>
    <t>PULLERS</t>
  </si>
  <si>
    <t>PULLER, NOS, CAR, SINGLE SCORED DRUM, WITH GEARBOX SI, PULLER, CAR, SINGLE SCORED DRUM, WITH GEARBOX SIZE 240THA, INPUT 1566R</t>
  </si>
  <si>
    <t>SPRING, NOS, 3 LEAF, C-1095 SPRING STEEL, 6' WIDE X 4, SPRING, 3 LEAF, C-1095 SPRING STEEL, 6' WIDE X 4' 5" LONG X 1-1/2" THI</t>
  </si>
  <si>
    <t>RETAINER, NOS, SEAL, FOR ENTRY CRADLE ROLL GEAR BOX PAR, RETAINER, SEAL, FOR ENTRY CRADLE ROLL GEAR BOX PARTS, 80" 5STD. MWS DW</t>
  </si>
  <si>
    <t>RETAINER, NOS, BEARING, FOR ENTRY CRADLE ROLL GEAR BOX, RETAINER, BEARING, FOR ENTRY CRADLE ROLL GEAR BOX PARTS, 80" 5STD. MWS, USS MIDWEST PLANT DWG# A521-2571 MK-J</t>
  </si>
  <si>
    <t>BUSHING, NOS, STUFFING BOX, ITEM 19</t>
  </si>
  <si>
    <t>BACKUP PIPE FLANGE</t>
  </si>
  <si>
    <t>FLANGE, BACKUP, 6 IN, 11 INOD, BOLTED, 150 PSI, ZINC PLATED STEEL, EIGHT 7/8" DIAMETER, TWO PIECE SPLIT BACKUP</t>
  </si>
  <si>
    <t>VALVES, RELIEF, 1/8 INCH, ALEMITE #47200, 1/8 INCH NPTF, SAE SPEC. SHORT, 5 PSI SETTING, (GM #178779), FOR LUBRICATION SERVICE</t>
  </si>
  <si>
    <t>ELBOW, NOS, ELBOWS, 8" LINED,11" FLANGE W/EIGHT HOLES, DOW CHEMICAL 530, MWS DWG J</t>
  </si>
  <si>
    <t>HEADER, NOS, LINK, SOLUTION HEADER, 1030 STEEL, #1 TTM MWS DWG A561-0270 MK-G</t>
  </si>
  <si>
    <t>SLING, WIRE, 3/4" X 30', SLING, 3/4" X 30' 8 PART FLAT BRAID, S.W.L. 46 TON @ 45 DEGREES IN BAS</t>
  </si>
  <si>
    <t>BOLTS, NOS, BOLT MACH HEX HD GR 8 NC 1-1/4-7 X 12</t>
  </si>
  <si>
    <t>RETAINER, BEARING, RETAINER, BEARING, STEEL, MWS DWG. 531-0593 MK-D.</t>
  </si>
  <si>
    <t>VALVE, NOS, 4" DIAPHRAGM, UPPER &amp; LOWER LEVEL SOLUTI, VALVE, 4" DIAPHRAGM, ETL PLATER SOLUTION, ACID RESISTANT, MWS DWG C561</t>
  </si>
  <si>
    <t>LINER, STEEL, LINERS, OEM TRACK, ALLOY STEEL SAE 4145, NORMALIZE &amp; TEMPER 220-260 BR, DWG A521-2949 MK-C</t>
  </si>
  <si>
    <t>PLATE, NOS, MATERIAL MANG-5, GUIDE, PLATE, GUIDE MWS DWG# 511-1808 MK-D</t>
  </si>
  <si>
    <t>GEAR BOXES, GEAR, REDUCER, AGITATOR GEARBOX,MOD:2-HTD-5 MILLS-WINFIELD 2-HTD-5</t>
  </si>
  <si>
    <t>TRANSFORMERS, NOS, 460V/460V, TRANSFORMER, 460V/460V ALLEN-BRADLEY 13213T011BB</t>
  </si>
  <si>
    <t>VALVE, NOS, 6" PLUG, FLGD LUB W/GEAR OPERATOR, FOR C, VALVE, 6" PLUG, FLGD LUB W/GEAR OPERATOR, FOR CA LINE "HNX" GAS FEED L</t>
  </si>
  <si>
    <t>TRANSFORMERS, NOS, 7.000, 3, 460 V, 230 V, TRANSFORMER, INDUSTRIAL CONTROL, FIXED OUTPUT, 7.000 KVA, 3 PHASE 460</t>
  </si>
  <si>
    <t>SHAFT, NOS, DRIVE, ASSEMBLY, WATSON SPICER WL-61, SHAFT, DRIVE, ASSEMBLY, WATSON SPICER WL-61 MWS DWG A541-0099 MK-AN</t>
  </si>
  <si>
    <t>CARTRIDGE, BEARING, 9.943" BORE, FOR TIMKEN AP BEARING, DWG 932-0649 MK-7</t>
  </si>
  <si>
    <t>GEAR UNITS|38.59:1|REDUCER, GEAR BOX, FALK 2090Y2-A FALK 6-561084-01</t>
  </si>
  <si>
    <t>STUD BOLT</t>
  </si>
  <si>
    <t>BOLTS, STUD, SUPPORT STAND, AXLE, 1-3/8"HEX, STEEL, 1020 GRD, 1.248 IN-D, 7.25 IN-L, NC, 8 TPI, DWG# A561-0244 MK-F</t>
  </si>
  <si>
    <t>CRANE OR HOIST PART OR ACCESSORY|PAD, EXIT HOIST, 85/90 DUROMETER|11 IN W X 23 IN L X 5/8 IN THK|BLK URETHANE|SKETCH|MWS SK-3CL-005 REV1</t>
  </si>
  <si>
    <t>GUARD, MACHINE, GUARD, COBBLE,FOR 80" MWS DWG A521-3783</t>
  </si>
  <si>
    <t>OFF-ROAD MOBILE EQUIP SPARE PARTS|CHAIN, CONTAINER ASSEMBLY, 15 FT CAPACITY, MECHANICAL, WITH MOUNT, NATIONAL|YALE|6420516-00</t>
  </si>
  <si>
    <t>SHAFT, NOS, #1 TTM SPINDLE LIFT, 1030 STL, SHAFT, #1 TTM SPINDLE LIFT, 1030 STLMWS DWG A561-0132 MK-H</t>
  </si>
  <si>
    <t>REEL, NOS, 24"TENSION,SEGMENT ADAPTER, 24" SEGMENT ADAPTERS, MWS DWG A521-0306 MK-A MESTA DWG 100121</t>
  </si>
  <si>
    <t>WEDGE, HARDWOOD, OUTER, S.A.E. #430, GRADE"B", CAST BRON, WDGE</t>
  </si>
  <si>
    <t>ANCHOR BOLT</t>
  </si>
  <si>
    <t>BOLTS, ANCHOR BOLTS, KEEPER BOLT ASSY, W/ NUT &amp; FLAT WASHER, STEEL, 2"-8 TPI, 2 IN-D, 22.5 IN-L, 8 TPI, THREAD: 3.5"L, DWG# 511-1115 MK-L</t>
  </si>
  <si>
    <t>VALVE, DIAPHRAGM, 1.5", WEIR, FLANGED, POLYPRO LINED, HYPALON, STEEL</t>
  </si>
  <si>
    <t>FAN, NOS, DIRECT DRIVE, CW ROTATION W/ 75HP MOTOR,, FAN, DIRECT DRIVE, CW ROTATION W/ 75HP MOTOR,440VAC,1200RPM FRAME:444T</t>
  </si>
  <si>
    <t>RECTIFIERS</t>
  </si>
  <si>
    <t>RECTIFIER, RECTIFIERS, RATED 180 KW;9000 AMP;20 VDC, OUTPUT: 20 VDC, 3 PH, INPUT: 460 VAC;3 PH;60 HZ</t>
  </si>
  <si>
    <t>GUIDE, NOS, GUIDE, LIP, MWS DWG# B561-0169 MK-D, AETNA DWG# 97342</t>
  </si>
  <si>
    <t>GENERAL FABRICATION, NOS, BUSHING, BRONZE, 4.504" +.002 -.000 BORE,, MK-C, 5.503" +.000 -.001 OD, 3-1/2" +0 -1/32 LG,, DWG# 511-0773</t>
  </si>
  <si>
    <t>COIL, BRAKE, COIL BRAKE 19" C-H SHUNT WOUND 9-867-2 NORTH MIXER 2606374</t>
  </si>
  <si>
    <t>CRANE OR HOIST PART OR ACCESSORY|REEL, CABLE, DRUM|23-1/2 IN DIA 2 RING|SHAWBOX DWG 6-334-38</t>
  </si>
  <si>
    <t>CRANE OR HOIST PART OR ACCESSORY|REEL, DRUM|16-3/4 IN 4 RING|SHAW-BOX|DWG 6-334-38</t>
  </si>
  <si>
    <t>CRANE OR HOIST PART OR ACCESSORY|REEL, CABLE|37 IN DRUM 2 RING|SHAW-BOX|DWG 6-334-38</t>
  </si>
  <si>
    <t>CRANE OR HOIST PART OR ACCESSORY|REEL, CABLE|13-1/2 IN 2 RING|SHAW-BOX|DWG 6-334-38</t>
  </si>
  <si>
    <t>REEL, NOS, HEAVY DUTY 4 RING CABLE,W/30" DRUM, REEL, HEAVY DUTY 4 RING CABLE,W/30" DRUM SHAW 156-B</t>
  </si>
  <si>
    <t>HOSE, NOS, HYDRAULIC, 1.25" ID X 124" OAL, CODE 62, 5000 PSI, 90 DEG. FLANGED FITTINGS ON BOTH ENDS, O DEGREE ORIENTATION</t>
  </si>
  <si>
    <t>BELT, V-TYPE, 3GB3V 1000, W 0.375 IN., THICKNESS 0.328125 IN., OC 100 IN., SMOOTH ,</t>
  </si>
  <si>
    <t>SPRING, NOS, 17.5" LONG X 1.5" DIA., SPRING, 17.5" LONG X 1.5" DIA., MWS DWG J561-0536 MK-F.TFS BELT WRAPPE</t>
  </si>
  <si>
    <t>CLOSURE, NOS, MATERIAL STEEL CASTING, CLOSURE, MATERIAL STEEL CASTING MWS DWG 511-0927 MK-G</t>
  </si>
  <si>
    <t>ROLLER, NOS, ROLLER, FOR CLEANER LINE BELTWRAPPER ASSEMBLY, MWS C581-0426-AM</t>
  </si>
  <si>
    <t>COIL, NOS, COMMUTAT- ING FIELD, FOR A 1440 KW DC GEN., 250 V, COIL, FOR A 1440 KW DC GEN., WESTINGHOUSE 277B688G05</t>
  </si>
  <si>
    <t>BUSHING, NOS, BRONZE #2, 8.253" DIA. - 6.125" BORE - 7, BUSHING, BRONZE #2, 8.253" DIA. - 6.125" BORE - 7.500" BORE - 2-1/16"</t>
  </si>
  <si>
    <t>SCREW JACKS|WORM GEAR|DUFF-NORTON M-1810-6 MW, RATIO: 8:1 WITH FLEXIBLE BOOT</t>
  </si>
  <si>
    <t>CRANE OR HOIST PART OR ACCESSORY|WIRE ROPE, TENSILE STRENGTH 2160|8.0 MM X 56 M|KONE|52334424</t>
  </si>
  <si>
    <t>CLEVIS, NOS, 10-1/4"LONG,6"WIDE,5"TALL W/ 2.502" PIN, CLEVIS, 10-1/4"LONG, 6"WIDE,5"TALL, W/ 2.502" PIN HOLE, 2-1/4"BORE - 1</t>
  </si>
  <si>
    <t>GEAR, NOS, HELICAL, LEFT HAND, FORGED 4140 STEEL, H, GEAR, HELICAL, LEFT HAND, FORGED 4140 STEEL, HEAT TREATED, 240/260 BRI</t>
  </si>
  <si>
    <t>GEAR, NOS, HELICAL, RIGHT HAND, FORGED 4140 STL, HE, GEAR, HELICAL, RIGHT HAND, FORGED 4140 STL, HEAT TREATED, 240/260 BRIN</t>
  </si>
  <si>
    <t>LEVER, NOS, ATENA DWG E-13395, ATENA DWG# E-13395, MWS DWG# B561-0061 MK-S, #1TRC BELTWRAPPER</t>
  </si>
  <si>
    <t>SLIDE, NOS, KEY;DW:GS72187-B-D-310591;84 F/TRIMMER</t>
  </si>
  <si>
    <t>GAS REGULATOR</t>
  </si>
  <si>
    <t>REGULATOR, GAS, REGULATOR, 1.25" CNFGD., 6"-14" SPRING, .75" DIA. ORFICE</t>
  </si>
  <si>
    <t>ROLLER BEARING|CYLINDRICAL|214H|3.3125 IN|2.375 IN</t>
  </si>
  <si>
    <t>HOSE, NOS, STEAM, OAL METAL BRAIDED, STL NIPPLES, 3/4" ID X 10' LONG</t>
  </si>
  <si>
    <t>ROPE, WIRE, LRL, 0.359 INCH, NO, 180.000 FT, IWRC, 6 X 36, .359" DIA., 6X36, LRL, 180.000 FT LONG, 4 PART SYS, PYTHON</t>
  </si>
  <si>
    <t>DRUM, NOS, BRAKE,10" OD,TAPER BORE 2 1/2" LARGE END, DRUM, BRAKE, 10" OD, TAPER BORE 2-1/2" LARGE END, 606 MOTOR STATIC BAL</t>
  </si>
  <si>
    <t>CRANE OR HOIST PART OR ACCESSORY|PAD, DELIVERY HOIST|MWS DWG H561-0222 MK C</t>
  </si>
  <si>
    <t>PLATE, NOS, STOP, PLATE, STOP AJAX COUPLING 04-7-67-1575-003 MWS DWG A561-0263 MK-9</t>
  </si>
  <si>
    <t>SHIELD, SPLASH, GUARD, SPLASH, S.S. WEAN DWG 89063 MK-B MWS DWG J561-0369 MK-B. TFS PL</t>
  </si>
  <si>
    <t>INSULATION, NOS, FOR 8" RECOILER, 8" LG. X 1-5/8" WIDE, U, WEARSTRIP, FOR 8" RECOILER, 8" LG. X 1-5/8" WIDE, USED ON PKL UPCOILER</t>
  </si>
  <si>
    <t>BELT, FLAT, 266.000 IN, 1, WITH R-5 LACING RIVETS AND PINS DO NOT S, ENDLESS SCANDURA PVC, 0.230 IN, 16.00 IN, BELT, FLAT, SCANDURA PVC, END</t>
  </si>
  <si>
    <t>GATE, SAFETY, SELF-CLOSING,A-SERIES,A36,W/SAFETY YELLOW POWDER COAT,OPEN: 22-24.5"</t>
  </si>
  <si>
    <t>FIRE HOSES OR NOZZLES</t>
  </si>
  <si>
    <t>HOSE, FIRE, HOSE FIRE RED RUB. S.H.I. 1-1/2"X100' W/LITE WGT. NST COUP.</t>
  </si>
  <si>
    <t>LINER, NOS, LINERS, OEM BACK-UP SLED, FOR STM, MWS DWG B541-0026 MK-D</t>
  </si>
  <si>
    <t>LINER, NOS, LINERS, PRESSURE ROLLER, 5" X 93" X 1" 10 HOLES, MWS DWG A521-0048 MK</t>
  </si>
  <si>
    <t>VALVE, BALL CHECK, 3", FLANGED, 150 PSI</t>
  </si>
  <si>
    <t>ELEMENT, FILTER, ELEMENT, FILTER, 25 MICRON SPIN ON. PTI TECHNOLOGIES F4E-070-JC-B</t>
  </si>
  <si>
    <t>HOSE, FITTINGS &amp; ACCESS, HYDRAULIC, 1-1/4", 1-1/4" IN, PROCESSOR EZ DOWN HOSE ASSEMBLY</t>
  </si>
  <si>
    <t>HEATER</t>
  </si>
  <si>
    <t>HEATER, HEATER, WATER, LOCHINVAR, LTA-082KK, 1PH, 4.5 KW, 240 V</t>
  </si>
  <si>
    <t>BELT, FLAT, 214.000 IN, 3, BAND DISPOSAL BELT WITH NON MAGNETIC CLI, LACED POLYESTER, 0.187 IN, 20.00 IN, BELT, FLAT, POLYESTER, LACED STYLE</t>
  </si>
  <si>
    <t>VALVES, SOLENOID, 2 INCH, ASCO #8210G100, BRASS BODY, 1-3/4 INCH ORIFACE, 2 WAY PILOT OPERATED, NORMALY CLOSED</t>
  </si>
  <si>
    <t>FILLER, NOS, BLOCK STRIPPER PLATE, C95400, DWG# A521-0286 MK-AE</t>
  </si>
  <si>
    <t>VALVE, NOS, BLACK SPRING, PILOT, VALVE, PILOT, BLACK SPRING SPENCE SPENCE-DPILOT-CAST STEEL</t>
  </si>
  <si>
    <t>COVER, NOS, FOR COMBO LEVELER, COVER, FOR COMBO LEVELER LINK-BELT PKLB7890FR</t>
  </si>
  <si>
    <t>BOLTS, NOS, BOLT, WITH KEYS,11"L X 1-1/2"DIA., KEYWAY 2-1/2"L X 1-1/2"STEEL MWS DW</t>
  </si>
  <si>
    <t>GASKET, NOS, FOR PLATER TANK OVERFLOW BOX 1/8"THICK,M, GASKET, FOR #8 CT PLATER TANK OVERFLOW BOX MWS DWG J561-0374 MK-B</t>
  </si>
  <si>
    <t>BRACKET, NOS, INSIDE, FOR WHEEL &amp; SCREW ASSEMBLY, PKL, BRACKET, INSIDE, FOR WHEEL &amp; SCREW ASSEMBLY, PKL LINE ENTRY LOOPING PI</t>
  </si>
  <si>
    <t>SHAFT, NOS, 23"LONG,2"DIA., FOR SIDE TRIMMER AIR GUI, SHAFT, 23"LONG,2"DIA., FOR SIDE TRIMMER AIR GUIDE. MWS DWG 511-2788 MK</t>
  </si>
  <si>
    <t>TRANSFORMERS, NOS, DRY TYPE,225 KVA,3PH,60HZ, HIGH VOLTAGE:, TRANSFORMER, DRY TYPE,225 KVA,3PH,60HZ, HIGH VOLTAGE:480,LOW VOLTAGE:</t>
  </si>
  <si>
    <t>SPANNER WRENCHES</t>
  </si>
  <si>
    <t>SPANNER WRENCHES|0.5000|1045 STEEL|LENGTH|PIN DIAMETER</t>
  </si>
  <si>
    <t>STEEL PLATE|KEEPER|THICKNESS|1.25 IN|WIDTH|2 IN|FIXED|11 IN|WITH 2 DRILL HOLES 1-1/8 IN DIA.</t>
  </si>
  <si>
    <t>SWITCH, LIMIT, TAYLOR-WINFIELD WELDER EXIT CURRENT SNYCHRONIZING LIMIT SWITCH AIR CYL</t>
  </si>
  <si>
    <t>HOUSING, BEARING, BEARING, STM ENTRY COIL CAR TRAVERSE GEA, HOUSING, BEARING, BEARING, STM ENTRY COIL CAR TRAVERSE GEAR BOX, JOB #</t>
  </si>
  <si>
    <t>MOTORS, NOS, MOTOR, HYDRAULIC, FOR BENDING ROLLS MWS DWG 511-2966 PART 72</t>
  </si>
  <si>
    <t>GEAR UNITS|531-0271|OUTPUT SPEED|4.42.1|REDUCER, GEAR, BOX, FALK 4C2-04AS</t>
  </si>
  <si>
    <t>ACTUATOR, AIR, BAG, AIR STROKE ACTUATOR, STYLE 1M1A, BLIND NUT, 1/8 NPT, 3.5" MAX HT.</t>
  </si>
  <si>
    <t>CARRIAGE BOLT</t>
  </si>
  <si>
    <t>BOLTS, CARRIAGE, HEXAGON, 4140, ALLOY STEEL, 8 GRD, COARSE, 2 IN-D, 20.75 IN-L, 4 TPI, DWG# A-11437 MK-B</t>
  </si>
  <si>
    <t>BACKPLATES, NOS, CLOSURE, A36 STEEL, HELD, DWG# 511-2970 MK-4</t>
  </si>
  <si>
    <t>REGULATOR, PRESSURE REGULATOR, AIR, FEEDBACK, PILOTED, 2" PIPE THREAD</t>
  </si>
  <si>
    <t>KEEPER, NOS, SCREWDOWNS,2-HALVES,WELDED STL, KEEPER, SCREWDOWNS,2-HALVES,WELDED STL MWS DWG A521-2757 MK-G UNITED E</t>
  </si>
  <si>
    <t>CYLINDER DRAWING|CAP, HYDRAULIC, MATERIAL, 1020 STEEL CRADLE CAR|MWS|MIDWEST STEEL|DRAWING NUMBER|A521-0281|E</t>
  </si>
  <si>
    <t>SHAFT, NOS, ROLLER, 2.952" DIA., 43-3/4" OAL, 13/32", SHAFT, ROLLER, 2.952" DIA., 43-3/4" OAL, 13/32" KEYWAY, 14-3/8" FROM C</t>
  </si>
  <si>
    <t>COIL, NOS, INTERPOLE, 400 KW, 500 VOLTS, 800 AMPS,, COIL, INTERPOLE, 400 KW, 500 VOLTS, 800 AMPS, 1200 RPM, FOR #1 RCL MAI</t>
  </si>
  <si>
    <t>CLOSURE, NOS, 7.5"D. X 1-1/2"T. WITH 1-1/32" LIP. SIX, CLOSURE, 7.5"D. X 1-1/2"T. WITH 1-1/32" LIP. SIX 9/16" HOLES EQUALLY S</t>
  </si>
  <si>
    <t>SPRING, NOS, UP CUT SHEAR, SPRING, UP CUT SHEAR MWS DWG 511-1473 MK C</t>
  </si>
  <si>
    <t>WHEEL, ASSEMBLY, WITH PIN</t>
  </si>
  <si>
    <t>BOLTS, CARRIAGE, HEXAGON, 4140, ALLOY STEEL, 8 GRD, COARSE, 2 IN-D, 18.75 IN-L, 4 TPI, DWG# A-11437 MK-A</t>
  </si>
  <si>
    <t>GENERAL FABRICATION, NOS, JACK SUPPORT FOR SCRUBBER, MK-B, DWG# B571-2148</t>
  </si>
  <si>
    <t>CRANE OR HOIST PART OR ACCESSORY|LINER, 80 IN EXIT HOIST|WEST SIDE. MWS DWG A521-3060 MK-S</t>
  </si>
  <si>
    <t>JOINT, EXPANSION JOINT, MECHANICAL, 3 IN-D, BUTYL RUBBER, PKL ACID SYSTEM</t>
  </si>
  <si>
    <t>BUSHING, NOS, C, BUSHING, GLAND, (S.A.E. 62 BRONZE), MWS DWG A521-3148 MK-C</t>
  </si>
  <si>
    <t>MOTORS, NOS, 3.00, MOTOR, 3 HP, 240V, 1030 RPM, SHUNT WOUND, FRAME CD218, FOR #30 CRANE T</t>
  </si>
  <si>
    <t>BRACKET, NOS, CYLINDER SUPPORT, BRACKET, CYLINDER SUPPORT MWS DWG C561-0523 MK-D WEAN DWG 36655 MK-D</t>
  </si>
  <si>
    <t>SHAFT, NOS, ASSEMBLY, 85-16616, SHAFT, ASSEMBLY, 85-16616 MWS DWG H561-0139 WEAN DWG 88921 MK-BP</t>
  </si>
  <si>
    <t>SEALS, OIL, 14.875 X 16.375 X .750 INCH, SPLIT, GARLOCK #23X8281</t>
  </si>
  <si>
    <t>PUMP, METERING/INJECTION, PULSATRON SERIES E PLUS, CHEMICAL, MODEL # LPE4SA-VTC1</t>
  </si>
  <si>
    <t>COUPLING, DRIVE, MOTOR SIDE,761-7335</t>
  </si>
  <si>
    <t>FLANGE, MOUNTING, STEEL, 4-3/4" DIA., 2-3/8", 2-1/4" L</t>
  </si>
  <si>
    <t>VALVE, NOS, 4" IN, CHECK, VALVE, CPVC, SOCKET HAYWARD TC2400S</t>
  </si>
  <si>
    <t>BAR, CARBON HOT ROLLED, GUIDE, PKL FLASH TRIMMER RAM., BAR, GUIDE, PKL FLASH TRIMMER RAM. MWS DWG 511-0437 / D-310533 MK-AE,</t>
  </si>
  <si>
    <t>TRANSFORMERS, NOS, 75.000, 3, 460 V, 266 V, TRANSFORMER, INDUSTRIAL CONTROL, FIXED OUTPUT, 75.000 KVA, 3 PHASE 460</t>
  </si>
  <si>
    <t>TRANSFORMERS, NOS, 75KVA, 3PH, 480DV PRI, 240DV SEC, NEMA 2, 150 DEG C, ALUM WIND, 6 TAP</t>
  </si>
  <si>
    <t>VALVE, NOS, 600 LB. FORGED CAST STEEL 14" F.F., 3.000 IN, GATE, VALVE, 600 LB. FORGED CAST STEEL 14" F.F. VELAN F2064C-02-TY (3")</t>
  </si>
  <si>
    <t>PLUNGER, NOS, LIFT CYLINDER, PLUNGER, LIFT CYLINDER MWS DWG B541-0195 MK-A MESTA DWG 154997 MK-A</t>
  </si>
  <si>
    <t>PAD, NOS, CAR LINER,MATERIAL:E.P.D.M. RUBBER,TO WI, PAD, CAR LINER,MATERIAL:E.P.D.M. RUBBER,TO WITH-STAND 350 DEG.F 80 DUR</t>
  </si>
  <si>
    <t>PLATE, NOS, GEAR BOX COVER, 13-1/2" DIA. X 1/2" THK, PLATE, GEAR BOX COVER, 13-1/2" DIA. X 1/2" THK MWS DWG B541-0189 MK-E</t>
  </si>
  <si>
    <t>PINION, NOS, GEAR, HERRINGBONE, 64 TEETH, 36" FACE, 3, PINION, GEAR, HERRINGBONE, 64 TEETH, 36" FACE, 32.8" OD X 7' 4-5/8" L,</t>
  </si>
  <si>
    <t>RUBBER SHEET</t>
  </si>
  <si>
    <t>RUBBER SHEET|WIDTH|48 IN|FIXED|50 FT|THICKNESS|.375 IN|60 DUROMETER|SKIRTBOARD</t>
  </si>
  <si>
    <t>GEAR, NOS, DRIVE, MAIN ASSEMBLY, GEAR, DRIVE, MAIN ASSEMBLY MWS DWG 531-0212 MK-F</t>
  </si>
  <si>
    <t>STRAINER, BASKET, MODEL 50, 316 SS W/.020" PERFORATIONS, STRAINER, MODEL 50, 316 SS W/.020" PERFORATIONS HAYWARD ST510STXX</t>
  </si>
  <si>
    <t>CRANE OR HOIST PART OR ACCESSORY|ORIGINAL, EQUIPMENT, BOTTOM HOOK|ZENAR|2050A3205|NATIONAL, FOR # 31 CRANE ZENAR 20, ASSEMBLYS, MECHANICAL</t>
  </si>
  <si>
    <t>WEAR PLATES OR BARS OR STRIPS OR LINERS|PLATE|30 IN|2.75 IN|THICKNESS|.5 IN|BRONZE|MW A541-0072 MK-G</t>
  </si>
  <si>
    <t>SPIDER, NOS, SPIDER, MWS DWG C581-0720-D PAYOOF REEL ENTRY SECTION CLEANER LINE. i</t>
  </si>
  <si>
    <t>PIPE, FABRICATED STEEL, 8.000, PIPE, 8" DIA. X 57" LG. F/F, KYNAR LINED STEEL PIPE MWS DWG 511-0222</t>
  </si>
  <si>
    <t>PIPE, FABRICATED STEEL, 8.000, PIPE, 8" DIA. X 55" LG. F/F, KYNAR LINED STEEL PIPE MWS DWG 511-0223(8</t>
  </si>
  <si>
    <t>PIPE, FABRICATED STEEL, 8.000, PIPE, 8" DIA. X 45-3/16" LG. F/F, KYNAR LINED STEEL PIPE MWS DWG 511-0</t>
  </si>
  <si>
    <t>PIPE, CARBON STEEL PIPE, SCHEDULE 80, 8.0000 INOD, 77.5000 IN-L, KYNAR LINED, FEMALE/FEMALE, PKL LINED ACID PIPE, USS DWG# 513-0244 MK-9</t>
  </si>
  <si>
    <t>CYLINDER, NOS, CYLINDER, MODEL L, TRUNNION MOUNTING, MALE ROD END (FEMALE CLEVIS AND</t>
  </si>
  <si>
    <t>CYLINDER, NOS, CYLINDER, ENTRY DOUBLE CUT TOGGLE SHEAR TRUNION MOUNT CUSHIONED BOTH E</t>
  </si>
  <si>
    <t>CAP, BEARING, CAP, BEARING, ANTI-CRIMP ROLL, MWS DWG 511-2302 MK-B</t>
  </si>
  <si>
    <t>SPACER, NOS, 7-3/4"OD X 6"ID X 3"W, SPACER, 7-3/4"OD X 6"ID X 3"W MWS DWG 511-0927 MK-DA WEAN UNITED DWG S</t>
  </si>
  <si>
    <t>PIPE, CARBON STEEL PIPE, SCHEDULE 80, 4.0000 INOD, 86.7500 IN-L, KYNAR LINED, FEMALE/FEMALE, PICKLE LINE ACID PIPE, USS DWG# 513-0244 MK-144</t>
  </si>
  <si>
    <t>PIPE, FABRICATED STEEL, 8.000, PIPE, 8" DIA. X 63-3/4" LG. F/F, KYNAR LINED STEEL PIPE MWS DWG 511-02</t>
  </si>
  <si>
    <t>SOLENOID VALVE, HAWE P/N GR 2-12-GM 24</t>
  </si>
  <si>
    <t>SHIM, STEEL, .125 IN-T, STEEL, 3 INID, 4.625 INOD, BEARING, 3.0000 IN BORE, .1250 IN THICK</t>
  </si>
  <si>
    <t>COIL, NOS, INTERPOLE COIL, 25KW, COIL, INTERPOLE COIL, 25KW, RELIANCE ES-326018</t>
  </si>
  <si>
    <t>AXLE, NOS, CRADLE CAR WHEEL, STEEL 1045, AXLE, CRADLE CAR WHEEL, STEEL 1045 MWS DWG 511-1865 MK-B</t>
  </si>
  <si>
    <t>BEAM, NOS, COBBLE GUARD CYLINDER SUPPORT MAT'L WELD, BEAM, COBBLE GUARD CYLINDER SUPPORT MAT'L WELDED STEEL SAE 1020 MWS DW</t>
  </si>
  <si>
    <t>PLUNGER, NOS, 52" ROLL BALANCE, PLUNGER, 52" ROLL BALANCE MWS DWG A521-0204 MK-AT</t>
  </si>
  <si>
    <t>BEARING, PILLOW, BLOCK, BORE 2.4375 IN., CL SFT HGT 4.1250 IN., TYPE BALL, HD, 2 BOLT,2,BOLT,FIXED,STD,RSAO2716,4-1/8 IN,BALL,11-1/4 IN,2.4375 IN,11-15/16 IN,10-9/16 IN</t>
  </si>
  <si>
    <t>SPACER, NOS, LOWER ROLLER, 2-5/8"OD X 2.010" X .375"H, SPACER, LOWER ROLLER, 2-5/8"OD X 2.010" X .375"H, MATERIAL 1020 STEELM</t>
  </si>
  <si>
    <t>MARKER PLATES|STEEL|WIDTH|LENGTH|THICKNESS|SLIDING FLOOR, DWG# B561-0173 MK-A</t>
  </si>
  <si>
    <t>PACKINGS</t>
  </si>
  <si>
    <t>PACKING, NOS, PACKING, SOLID CHEVRON, MWS DWG# A521-0205 MK-ZZ, MESTA DWG# 68786</t>
  </si>
  <si>
    <t>CLEVIS PIN FASTENER</t>
  </si>
  <si>
    <t>PIN, NOS, CLEVIS, PIN, CLEVIS MWS DWG 511-0888 MK-G</t>
  </si>
  <si>
    <t>BUSHING, NOS, OILITE, 1.252" I.D. X 1.6275 O.D. X 1. 75" LONG, H561-0106-L</t>
  </si>
  <si>
    <t>ROPE, WIRE, RIGHT REGULAR, 0.750 INCH, NO, 520.000 FT, IPS IWRC, 6 X 19, ROPE, WIRE, 0.750" DIA., 6 X 19, IPS IWRC, RIGHT REGULAR, 520.000 F</t>
  </si>
  <si>
    <t>MOTORS, AC,10 HP TO&lt;50 HP, 10 HP, 230/460 V, 1755 RPM, 27.2/13.6 AMP, 215T, AC, INDUCTION, POLY PH, 60 HZ, 1.15 SF, SINGLE SPEED, SQUIRREL C</t>
  </si>
  <si>
    <t>ROPE, WIRE, RIGHT REGULAR, 0.438 INCH, NO, 411.000 FT, IWRC, 6 X 37, ROPE, WIRE, 0.438" DIA., 6 X 37, IWRC, RIGHT REGULAR, 411.000 FEET LON</t>
  </si>
  <si>
    <t>BLOCK, NOS, BLOCK, ADJUSTABLE SCREW, COBBLE GUARD 5" SQUARE STEEL, DRILLED AND TAP</t>
  </si>
  <si>
    <t>SWITCH, FLOW SWITCHES, AIR/OIL MIST SYSTEM, RITTER ENGINEERING P/N HYCOA-AOMHSM-001</t>
  </si>
  <si>
    <t>NUTS, NOS, 2-3/8" 12 TPI, WITH JACK BOLT AND 1/8" W, NUT, 2-3/8" 12 TPI, WITH JACK BOLT AND 1/8" WASHER SUPERBOLT ST1241-00</t>
  </si>
  <si>
    <t>ROPE, WIRE, RIGHT REGULAR, 0.625 INCH, NO, 675.000 FT, IWRC, 6 X 31, ROPE, WIRE, 0.625" DIA., 6 X 31, IWRC, RIGHT REGULAR, 675.000 FEET LON</t>
  </si>
  <si>
    <t>CYLINDER DRAWING|CAP, HYDRAULIC, MATERIAL, 1020 STEEL CRADLE CAR|MWS|MIDWEST STEEL|DRAWING NUMBER|A521-0281|D</t>
  </si>
  <si>
    <t>CRANE OR HOIST PART OR ACCESSORY|SHAFT, IDLER, AXLE, TROLLEY WHEEL|15 IN LG|932-0030 MK-2|MORGAN CRANE</t>
  </si>
  <si>
    <t>SPACER, NOS, LONG WORM, SCREWDOWN</t>
  </si>
  <si>
    <t>DIE, NOS, UPPER WELDING,MWS DWG 511-0303, DIE, UPPER WELDING,MWS DWG 511-0303 TAYLOR-WINFIELD B-122036</t>
  </si>
  <si>
    <t>CLEVIS, NOS, MAT'L: STEEL SAE 1020, CLEVIS, MAT'L: STEEL SAE 1020 MWS DWG A521-2886 MK-M</t>
  </si>
  <si>
    <t>BAR, NOS, SLIDE;DW:GS72139-E-310716;84 F/TRIMMER</t>
  </si>
  <si>
    <t>INSULATION, NOS, BRONZE, 2-1/2" X 1/2" X 8" (FOR PKL SIDE, WEARSTRIP, BRONZE, 2-1/2" X 1/2" X 8" (FOR PKL SIDE TRIMMER) MWS DWG 5</t>
  </si>
  <si>
    <t>PLATE, NOS, END,STEEL,MW DWG.G561-0442, PLATE, END, STEEL, MW DWG. G561-0442, MORGAN CONSTRUCTION 77933AB</t>
  </si>
  <si>
    <t>FASTENER DRAWING|WASHER, ADJUSTING SCREW, 2.375" X 1.25" X .5"|DRAWING NUMBER|MWS DWG# H561-0106 MK-JA</t>
  </si>
  <si>
    <t>NUTS, NOS, 2-1/4", WITH 8 LOCKING BOLTS INCLUD, NUT, SUPERBOLT MT-225-12 GLS DWG 152322 (NUT)</t>
  </si>
  <si>
    <t>PIN, NOS, BRACKET, 6" L X 2" DIA. WITH 5/16" NOTCH, PIN, BRACKET, 6" L X 2" DIA. WITH 5/16" NOTCH, C-1045 STEEL MWS DWG 51</t>
  </si>
  <si>
    <t>CONVEX SECURITY MIRRORS</t>
  </si>
  <si>
    <t>CONVEX SECURITY MIRRORS|SHATTERPROOF ACRYLIC 26" DIA. JUMBO CONVEX SAFETY MIRROR, WIDE ANGLE 160 DEG VIEW|DIAMETER|26 IN|WIDTH|26 IN|LENGTH|26 IN|THICKNESS|0.25 IN|SWIVEL</t>
  </si>
  <si>
    <t>PIN, PIVOT, 18-13/16" LONG X 4" DIA., W/PRINT MODIFICATIONS</t>
  </si>
  <si>
    <t>EYEWASHERS OR EYE WASH STATION|PORTA STREAM II|WALL OR SHELF|CAPACITY|16 GAL PER 15 MIN|HI-VIZ GREEN</t>
  </si>
  <si>
    <t>GEAR BOXES, GEAR, GEARBOX, RCM N. CORNER BRIDLE, A541-0840, BRAD FOOTE MODEL# 1RH1900, #</t>
  </si>
  <si>
    <t>SHAFT DRAWING|ROLL, 37.50 IN X 4 IN|MWS|MIDWEST STEEL|DRAWING NUMBER|511-1858|C</t>
  </si>
  <si>
    <t>BODY, ROLL, PKL COIL PUSHER WEAN INDUSTRIES DWG 91286 MK-D, MWS D</t>
  </si>
  <si>
    <t>NATIONAL, NOS, HINGED "LEG" PORTION OF BRG. STAND ALONG, ASSEMBLYS, MECHANICAL HINGED "LEG" PORTION OF BRG. STAND ALONG W/ HING</t>
  </si>
  <si>
    <t>GENERAL FABRICATION, NOS, CUP, CYLINDER PACKING, 5" OD. X 4-1/8" ID. MWS DWG A561-0031 MK-E MEST</t>
  </si>
  <si>
    <t>BRACKET, NOS, BRACKET, MWS DWG C568-0091 MK-A COIL PACKAGE UPENDER.</t>
  </si>
  <si>
    <t>CLEVIS, NOS, CLEVIS, LINCOLN, FOR 52" BELTWRAPPER AIR, CLEVIS, CLEVIS, LINCOLN, FOR 52" BELTWRAPPER AIR CYLINDER, MWS DWG A52</t>
  </si>
  <si>
    <t>RING, NOS, RING, COLLECTOR, FOR 5500 HP SYNC. MOTOR ON #1 &amp; #2 TTM MAIN DRIVE MG</t>
  </si>
  <si>
    <t>SPACER, NOS, 7-1/4"O.D.,4-5/16"WIDE, 6.304"I.D. (FOR, SPACER, 7-1/4"O.D.,4-5/16"WIDE, 6.304"I.D. (FOR STITCHER P/R BEARING B</t>
  </si>
  <si>
    <t>COVER, NOS, BEARING BOX COVER, 15" TROLLEY WHEEL, 932-0030 MK-14</t>
  </si>
  <si>
    <t>CLEVIS, CLEVIS, CYLINDER CLEVIS, ASTM A36 STEEL, 2.875 IN-W, 12.6875 IN-L, DWG# A521-3771 MK-G</t>
  </si>
  <si>
    <t>ROD, GUIDE, ROD, GUIDE MWS DWG 511-2372 MK-J</t>
  </si>
  <si>
    <t>PLATE, END, 15" TROLLEY WHEEL, 932-0030 MK-5</t>
  </si>
  <si>
    <t>TEMPERATURE REGULATOR</t>
  </si>
  <si>
    <t>TEMPERATURE REGULATOR|VALVE, 15 FT CAPILLARY TUBE, 1" X 20" BULB|55-115 F DEG|.5" NPT|250 PSI|STEEL AND COPPER, SS TRIM</t>
  </si>
  <si>
    <t>COMPRESSION SPRINGS</t>
  </si>
  <si>
    <t>SPRING, COMPRESSION, HEIGHT:5-5/16" SOLID, 3-1/2"OD,2-9/16"ID,WIRE 17/32"DIA, .5312 IN-D, STEEL, ENDS SQUARED BY GRINDING, 3.5 INOD, 2.5625</t>
  </si>
  <si>
    <t>PIN, PIVOT PINS, STEEL, 2.5 INOD, 12.25 IN-L, COMPLETE WITH 2 WASHERS, 2 STD NUTS &amp; 2 JAM NUTS, ETL STEERING UNIT</t>
  </si>
  <si>
    <t>PRESSURE REGULATOR|SELF-OPERATED, STD, 3" (DN80), CV 6.4|SPRING RANGE 15-35 PSI|150# IFE END CONN.|150 PSI|DUCTILE IRON (BODY &amp; ACTUATOR), 303 SS (TRIM &amp; SEAT), BUNA-N (DIAPHRAGM)</t>
  </si>
  <si>
    <t>DEFLECTING DEVICES</t>
  </si>
  <si>
    <t>DEFLECTING DEVICES|DEFLECTOR|STEEL|RECTANGLE|1/2" X 8 5/8" X 50 1/2"|STEEL PLATE</t>
  </si>
  <si>
    <t>PLATE, STAINLESS STEEL PLATE, 48 IN-W, .1875 IN-T, 96 IN-L, 316L SS GRD</t>
  </si>
  <si>
    <t>SPRING, NOS, STEEL, RH COILS, MILL HOLD DOWN BOX, SPRING, STEEL, RH COILS, MILL HOLD DOWN BOX, MWS DWG A521-0174 MK-B</t>
  </si>
  <si>
    <t>HEAD, NOS, CROSS-, ASSEMBLY, STM TENSION REEL, HEAD, CROSS-, ASSEMBLY, STM TENSION REEL MWS DWG B541-0056 MESTA DWG 1</t>
  </si>
  <si>
    <t>HEAD, NOS, CROSS, CROSSHEAD, DWG A521-0264-B &amp; B541-0056-B</t>
  </si>
  <si>
    <t>INDUCTION MOTOR|POWER|1.5|HP|FRAME 182-T|TEFC|RPM|1170|CHEMICAL DUTY|NEMA|3 PH|TEFC, MILL &amp; CHEMICALDUTY</t>
  </si>
  <si>
    <t>MOTORS, AC,.5 HP TO&lt;.75HP, .5 HP, 230/460 V, 1140 RPM, 2.5/1.25 AMP, 56 FRAME, AC, TEFC, INDUCTION, SQUIRREL CAGE</t>
  </si>
  <si>
    <t>FILTER ELEMENT|AIR CARTRIDGE|MEDIA MATERIAL|MESH|HOUSING MATERIAL|STEEL|PORE SIZE|.01 MICRON</t>
  </si>
  <si>
    <t>PUMP, NOS, 1/2"NPT PORTS,3.2GPM@1800 RPM, SUCTION P, PUMP, 1/2" NPT. PORTS, 3.2 GPM AT 1800 RPM, SUCTION PORT ON LEFT SIDE</t>
  </si>
  <si>
    <t>ROPE, WIRE ROPE, BLACK TECH 12 W BLUE LINE THIMBLE ON ONE END, 2500 LBS, .25 IN-D, 3360 IN-L</t>
  </si>
  <si>
    <t>GASKET/SEAL/PACKING DRAWING|RECTANGLE GASKET, 13.25" X 20.25" ID, 19.25" X 26.25" OD, .5" THICK, COMMERCIAL GRADE EPDM|34D|DRAWING NUMBER|J561-0354|MK-A</t>
  </si>
  <si>
    <t>GUIDE BEDS|ALIGNMENT, MALE, TAPERED PIN, 2TRC SCRAPBALLER|STEEL, 4340</t>
  </si>
  <si>
    <t>BACKPLATES, NOS, CLOSURE, A36 STEEL, FLOAT, DWG# 511-2970 MK-3</t>
  </si>
  <si>
    <t>PUMP, NOS, ROLL BAL., INCLUDES GEAR BOX FROM PRINT, PUMP, ROLL BAL., INCLUDES GEAR BOX FROM PRINT OR-8922, PUMP PRINTS OR-</t>
  </si>
  <si>
    <t>HOSE, FITTINGS &amp; ACCESS, OIL, HYDRAULIC, .5 INID, 48 IN-L, 4000 PSI, RUBBER, .5" MNPT E/E, 100R2</t>
  </si>
  <si>
    <t>ROPE, WIRE, RRL, 0.750 INCH, PYTHON 10S6KD, WITH A 3/4" CROSBY S501 S, 430.000 FT, IWRC, 6 X 19, ROPE, WIRE, WITH ONE END FITTING, 0.750" DI</t>
  </si>
  <si>
    <t>CABLE AND WIRE, NOS, CABLE, HI-TEMP, 3/C, #18 AWG BELDEN 83336</t>
  </si>
  <si>
    <t>INSERT, NOS, LINER, 1-1/4"W X 4' 3-15/16"L X 2-1/4"T, STEEL</t>
  </si>
  <si>
    <t>NATIONAL, NOS, 49" WIDE X 78" LONG. DOWNCOMER TRAY *( A, TRAY, 49" WIDE X 78" LONG. DOWNCOMER TRAY (ALLEGHENY PLASTICS ), MWS D</t>
  </si>
  <si>
    <t>SHAFT, NOS, SPUR PINION, 5 MOD, 20 DEGREE P.A., 16 T, SHAFT, SPUR PINION, 5 MOD, 20 DEGREE P.A., 16 TEETH, 20 M.M. KEYWAY TE</t>
  </si>
  <si>
    <t>PIPE, NOS, SPOOLS, 6" X 17-7/8", TEFLON LINED FXF ASSEMBLY</t>
  </si>
  <si>
    <t>PLATE, NOS, HEAD, PENTAGON, SEGMENT WEDGE, CA &amp; 1RC PAYOFF &amp; TENSION REEL PENTAGON, MWS DWG 531-0240 MK-H</t>
  </si>
  <si>
    <t>BUSHING, BRONZE, S.A.E. 660 BRONZE,4.003-4.005 I.D.,4.502-4.503 O.D., 6" DIA. FLANGE</t>
  </si>
  <si>
    <t>PIN, NOS, PIN, MWS DWG 511-1963 MK-DD</t>
  </si>
  <si>
    <t>VALVE, NOS, FLANGED,, 4.00 IN, GATE, GATE VALVE, 4.00" FLANGED, CAST IRON, 200PSI, 9" FACE TO FACE, CLOW F6</t>
  </si>
  <si>
    <t>PIPE, NOS, SPOOLS, 6" X 17-3/4", TEFLON LINED FXF ASSEMBLY</t>
  </si>
  <si>
    <t>RETAINER, BEARING, 7" DIA., 4.498" I.D., 1.250" WIDE, 3 HOL, RETAINER, BEARING, 7" D. X 4.498" B., 1.250" W.,STM EXIT C/C AXLE, 3 H</t>
  </si>
  <si>
    <t>LUBRICATOR OR OILER</t>
  </si>
  <si>
    <t>OILER, PUMP, WITH MOTOR; 1/8 HP, 230/440 3 PHASE</t>
  </si>
  <si>
    <t>PIPE, NOS, SPOOLS, 6" X 17-1/2", TEFLON LINED FXF ASSEMBLY</t>
  </si>
  <si>
    <t>WEAR PLATES OR BARS OR STRIPS OR LINERS|PLATE|30 IN|8 IN|THICKNESS|.5 IN|BRONZE|WITH SIX 11/16 IN HOLES, MWS DWG</t>
  </si>
  <si>
    <t>SAFETY VESTS</t>
  </si>
  <si>
    <t>APPAREL, WEARING PROTECTION MISC, SAFETY, PHASE CHANGE COOLING VEST INSERTS, FOR USE W/STANDARD PHASE CHANGE VESTS (6626), SET INCLUDES FOUR</t>
  </si>
  <si>
    <t>BLOCK, BEARING, MK-B, BLOCK, BEARING, TOP ROLL, 9-7/8" W X 11-1/2" L X 2-1/2" THICK, DWG A54</t>
  </si>
  <si>
    <t>PINION, NOS, SIDE TRIMMER GUIDE, PINION, SIDE TRIMMER GUIDE, MWS DWG 511-2373 MK-W</t>
  </si>
  <si>
    <t>PIN, NOS, CYLINDER, PIN, CYLINDER MWS DWG 511-0888 MK-J</t>
  </si>
  <si>
    <t>GENERAL FABRICATION, NOS, PIVOT PIN, MK-C, 4"DIA, 13 1-2" L,0.12 X 45DEG TAPER ON EACH END, DWG# 5112051, 1045 STEEL</t>
  </si>
  <si>
    <t>NOZZLES</t>
  </si>
  <si>
    <t>NOZZLE, NOS, P/P SPRAY, NOZZLE, P/P SPRAY, BETE FOG NOZZLE, NCM-1217-WSQ, MWS DWG 511-2681, CE</t>
  </si>
  <si>
    <t>BEARING, PILLOW, BLOCK, BALL, 11.2500 IN, 2.4375 IN, 2, RSAO, 4.1250 IN, BLOCK, PILLOW, BALL BEARING, TWO BOLT, FLOATING, RSAO SERIES, 2.437</t>
  </si>
  <si>
    <t>VALVES, DIRECTIONAL, 1 INCH, ROSS #2773B6001, 3 WAY VALVE, 60 CYCLE, FORMERLY #2673A6001</t>
  </si>
  <si>
    <t>STAND, ROLLER &amp; REEL, 34.5" TALL, 9" GAP MWS DWG C561-1307 MK-A. ETL WR</t>
  </si>
  <si>
    <t>CRANE OR HOIST PART OR ACCESSORY|SHAFT, IDLER, AXLE|PAWLING &amp; HARNISCHFEGER|932-1087 MK-A-1088|FOR 21 IN TRACK WHEEL</t>
  </si>
  <si>
    <t>HOSE, FITTINGS &amp; ACCESS, HYDRAULIC, 2" X 96" OAL RM12 CPLD 2" STR, CD61 FLG O/E X 2" 90 DEG CD61 FLG O/E</t>
  </si>
  <si>
    <t>BAG FILTERS</t>
  </si>
  <si>
    <t>BAG, NOS, COOLER FILTER, ROSEDALE P/N PE25P3S, (PKG QTY 100/BOX)</t>
  </si>
  <si>
    <t>BXP</t>
  </si>
  <si>
    <t>COUPLING, FLEXIBLE, 7.25 IN, 17/32 X 1-1/2, FEMALE HALF, FAST'S GEAR, COUPLING, FAST'S GEAR, FLEX, FEMALE HALF ONLY, SIZE 8, 7.25" BORE, TWO</t>
  </si>
  <si>
    <t>JOINT, EXPANSION, MAXIJOINT,12"</t>
  </si>
  <si>
    <t>NATIONAL, NOS, CONE,, ASSEMBLY, CONE, CONSITING OF: CONE A521-0572 - ALTERATIONS SHAFT A521-</t>
  </si>
  <si>
    <t>GEAR BOXES, GEAR, ASSEMBLY, MECHANICAL GEARBOX, ALLIANCE BRIDGE DRIVE, FOR CRANES #5 &amp; 3</t>
  </si>
  <si>
    <t>GEAR BOXES, GEAR, ASSEMBLY, MECHANICAL GEARBOX, READING BRIDGE DRIVE, FOR CRANES #16, 25</t>
  </si>
  <si>
    <t>GEAR BOXES, GEAR, BOX, GEAR,TROLLEY MWS DWG 932-0864 MWS DWG 932-0748</t>
  </si>
  <si>
    <t>GEAR UNITS|375:1|REDUCER, GEAR, DRIVE SPEED, M 2-3/16 IN, HOLLOW SHAFT, 5/8 IN</t>
  </si>
  <si>
    <t>REDUCER, GEAR, REDUCER, HOIST ZENAR 100D1706</t>
  </si>
  <si>
    <t>REDUCER, SPEED, REDUCER, SPEED, ASSEMBLY P&amp;H 100A7013-8</t>
  </si>
  <si>
    <t>BUSHING, NOS, OPER SIDE SCREW, SAE 64 BRONZE WITH GREA, BUSHING, OPER SIDE SCREW, SAE 64 BRONZE WITH GREASE GROOVE, 3"L X 2.62</t>
  </si>
  <si>
    <t>REDUCER, GEAR, ASSEMBLY, MECHANICAL OUTPUT GEAR, END REDUCER, MORGAN BRIDGE DRIVE, WI</t>
  </si>
  <si>
    <t>REDUCER, GEAR, ASSEMBLY, MECHANICAL DRIVE OUTPUT GEAR, MORGAN TROLLEY REDUCER, W/BEAR</t>
  </si>
  <si>
    <t>REDUCER, GEAR, HOOK ROTATE FOR P&amp;H, 35 TON HOOK BLOCKS</t>
  </si>
  <si>
    <t>REDUCER, GEAR, REDUCER, TR-3 ZENAR 105D1533</t>
  </si>
  <si>
    <t>REDUCER, GEAR, REDUCER, HOIST REDUCER (REBUILD) FOR 10 TON READING CRANES. (BONEL MFG</t>
  </si>
  <si>
    <t>GEAR, NOS, PINION, BRIDGE END REDUCER, MORGAN CRANE, GEAR, PINION, BRIDGE END REDUCER, MORGAN CRANE, 21 TOOTH, 4-1/2" BORE,</t>
  </si>
  <si>
    <t>REDUCER, GEAR, REDUCER, CENTER BRIDGE REDUCER,COMPLETE ASSEMBLY MWS DWG932-0068 MORGA</t>
  </si>
  <si>
    <t>PLATE, NOS, RETAINING, OPEN, PLATES, OEM MANUFACTURERS NAME BEGINING WITH H THRU Z (SEE 76263) RETA</t>
  </si>
  <si>
    <t>PLATE, NOS, RETAINING, OPEN, PLATES, OEM MANUFACTURERS NAME BEGINING WITH H THRU Z (SEE 76263), RET</t>
  </si>
  <si>
    <t>GENERAL FABRICATION, NOS, BACKUP KEEPER, CAST STL, 2' 4"L X 3-1/, CLAMP, MWS DWG# B541-0089</t>
  </si>
  <si>
    <t>SHEARING &amp; SLITTING, MACHINERY KNIVES OR ASSEM, KNIFE, COMBO UPPER SHEAR, ROCKWELL "C" 50-60, 80 IN-L, 4 IN-T, DWG# A26-20710 IT-1</t>
  </si>
  <si>
    <t>SEALS, OIL, 7.000 X 8.500 X .750 INCH, SPLIT, GARLOCK #23X3501</t>
  </si>
  <si>
    <t>GASKET, NOS, 10X54 REVT ID X 1/8 FDA BUN, 13X57 RECT OD X 1/8" THK FDA BUNA</t>
  </si>
  <si>
    <t>MOTORS, AC,1 HP, 230/460V,3.1/1.5 AMP,143TC,1765RPM,3PHASE,60HZ,1.15SF,PF71%, EFF 85.5%,INDUCT,CLASS F,DESIGN B,40C,CODE L,TEFC,CAT VEM3546T,ROLLED STEEL,NO FEET,SHAFTSIZE 7/8"D,2.1/8"L,3/16"KW</t>
  </si>
  <si>
    <t>PUMP, NOS, LUBE, MODEL A, SUCTION PORT ON RIGHT SID, PUMP, LUBE, MODEL A, SUCTION PORT ON RIGHT SIDE WHEN FACING SHAFT WITH</t>
  </si>
  <si>
    <t>VALVE, NOS, PILOT SPENCE 1/4" 250# TYPE D NPT ENDS CI BODY RANGE 5-50 PSI</t>
  </si>
  <si>
    <t>GEAR UNITS|OUTPUT SPEED|26:1|REDUCER, GEAR,TYPE, AF SIZE, 30 SERIES, 20, 1 SHAFT ARRGT, 3</t>
  </si>
  <si>
    <t>FILTER, NOS, WATER, FILTER, WATER FOR R.B. &amp; AUX HYDS. ROSEDALE PE-25P2S</t>
  </si>
  <si>
    <t>STRAINER, BASKET, FLANGE, 8.000, CARBON STL, 68.000 IN, 125 PSI, STRAINER, PIPE LINE, STR. PATTERN CARBON STL, 8.000" INLET/OUTLET SIZE</t>
  </si>
  <si>
    <t>BEARING CONES|STRAIGHT|BORE|3.75 IN|WIDTH|1.625 IN|RADIUS|0.1400 IN RAD|TAPERED ROLLER, STD, PRECISION, SGL CONE, TIMKEN #NA52375</t>
  </si>
  <si>
    <t>PLATE, NOS, WEAR, SCRAP BALLER, COMBO LINE, 6-1/16", PLATES, OEM MANUFACTURERS NAME BEGINING WITH H THRU Z (SEE 76263) WEAR</t>
  </si>
  <si>
    <t>RETAINER, NOS, BEARING, 9-1/2" OD. X 6-5/8" X 2-1/16" T, RETAINER, BEARING, 9-1/2" OD. X 6-5/8" X 2-1/16" THK MWS DWG B541-0189</t>
  </si>
  <si>
    <t>GEAR, NOS, PINION SHAFT, MORGAN, 17 TOOTH 4 PITCH T, GEAR, PINION SHAFT, MORGAN, 17 TOOTH 4 PITCH TROLLEY REDUCER, MWS DWG</t>
  </si>
  <si>
    <t>NUTS, BRASS, MAT. 660 BRONZE, 3-1/2" DIA, 6-1/2"L, 1-1/2" BORE</t>
  </si>
  <si>
    <t>CONVEYOR BELT LACING OR FASTENER</t>
  </si>
  <si>
    <t>HOOK, NOS, 4GNY,02217,00340X40169, (PKG QTY 8/BOX)</t>
  </si>
  <si>
    <t>SHACKLES HARDWARE</t>
  </si>
  <si>
    <t>SHACKLE, SHACKLES, JAW END SWIVEL, JAW END, 1-1/4", FORGED STEEL, GALVANIZED, 18000 LBS</t>
  </si>
  <si>
    <t>MILTON ROY, 115 PSI, METERING PUMP,120 GPM, 316 S.S,PACKED PLUNGER</t>
  </si>
  <si>
    <t>NATIONAL, NOS, BEARING,FOR TROLLEY WHEEL, 10-1/2"DIA.,1, STRAP, BEARING,FOR TROLLEY WHEEL, 10-1/2"DIA.,1-1/16"HOLES,FOR 50 TON</t>
  </si>
  <si>
    <t>STABILIZER, NOS, SHAFT, BURRKNOCKER, C.F.S. C-1042 STEEL, 5' 6-7/8"L X 2.5" DIA.</t>
  </si>
  <si>
    <t>HOSE, FITTINGS &amp; ACCESS, OIL, HYDRAULIC, .75 INID, 48 IN-L, 4000 PSI, RUBBER, .75" MNPT E/E, 100R2</t>
  </si>
  <si>
    <t>AXLE, NOS, 1045 STEEL, 15" LONG, 5.813" DIA.</t>
  </si>
  <si>
    <t>COUPLER, AIR, COUPLER, SELF-ALIGNING ROD END, A THD.= 1.5-12, ITEM 02 HYDRO-LINE AC-</t>
  </si>
  <si>
    <t>FILTER ELEMENT|AIR CARTRIDGE|MEDIA MATERIAL|MESH|HOUSING MATERIAL|STEEL|CYLINDRICAL|PORE SIZE|.01 MICRON PARTICULATE</t>
  </si>
  <si>
    <t>PUMPS, ROTARY, TUTHILL #3 RC-RHS, REVERSING</t>
  </si>
  <si>
    <t>ADAPTER, NOS, RATIO 4.1:10 (ITEM #40), ADAPTER, RATIO 4.1:10 (ITEM #40) HORSBURGH &amp; SCOTT LD-2023</t>
  </si>
  <si>
    <t>ADAPTER, NOS, ITEM #41, ADAPTER, ITEM #41 HORSBURGH &amp; SCOTT LD-2024</t>
  </si>
  <si>
    <t>GENERAL FABRICATION, NOS, ROD, CARRIER MWS DWG 511-1473 MK-S WEAN UNITED DWG US-1013</t>
  </si>
  <si>
    <t>SHAFT, NOS, ADJUSTING, FOR PROCESSOR LEVELLING ROLL, SHAFT, ADJUSTING, FOR PROCESSOR LEVELLING ROLL JACKS MWS DWG 511-1947</t>
  </si>
  <si>
    <t>MISC MOBILE EQUIPMENT, NOS, ALS-25M, PNEUMATIC, SA/DA, 30:1 RATIO</t>
  </si>
  <si>
    <t>PULLEYS, IDLERS, SHEAVES, PARTS, FOR 35 TON BLOCKS &amp; EQUILIZER ON MORGAN, SHEAVE, FOR 35 TON BLOCKS &amp; EQUILIZER MWS DWG 932-0173 MWS DWG 957</t>
  </si>
  <si>
    <t>COIL, NOS, STATOR,W/S, COIL, STATOR, W/S G.E. 149A1158G01</t>
  </si>
  <si>
    <t>COIL, NOS, STATOR, COIL, STATOR WESTINGHOUSE 277B579H03</t>
  </si>
  <si>
    <t>COIL, NOS, FIELD, COIL, FIELD WESTINGHOUSE 387C553G02</t>
  </si>
  <si>
    <t>VALVE, CHECK, SWING VELAN F12-011-4C-02-TY 4" 150# FULL PORT (144-420-5015)</t>
  </si>
  <si>
    <t>BAR, CARBON HOT ROLLED, STOP, PKL WELDER SPACEBAR CYLINDER LATCH, BAR, STOP, PKL WELDER SPACEBAR CYLINDER LATCH. TAYLOR-WINFIELD DWG D-3</t>
  </si>
  <si>
    <t>BAR, CARBON HOT ROLLED, GUIDE, WELDED STEEL, 6" THICK X 4" WIDE, BAR, GUIDE, WELDED STEEL, 6" THICK X 4" WIDE X 20' LONG, FOR LOOPING T</t>
  </si>
  <si>
    <t>GEAR, NOS, PINION SHAFT, MORGAN, 15 TOOTH 3 PITCH T, GEAR, PINION SHAFT, MORGAN, 15 TOOTH 3 PITCH TROLLEY INTERMEDIATE ASSE</t>
  </si>
  <si>
    <t>BAR, CARBON HOT ROLLED, TIE, FOR 80" BACK-UP, MWS DWG #BR-35, DE, BAR, TIE, FOR 80" BACK-UP, MWS DWG #BR-35, DERIVED FROM MW DWG., SOLID</t>
  </si>
  <si>
    <t>VALVES, GATE, 3 INCH, VELAN #F10-0064C-02TY, 150 LB, FLANGED, WITH GRAPHOIL PACKING</t>
  </si>
  <si>
    <t>GEAR, NOS, IDLER, 10" PITCH DIA., 3"FACE, 3.750" BO, GEAR, IDLER, 10" PITCH DIA., 3"FACE, 3.750" BORE, 25 TEETH MWS DWG B54</t>
  </si>
  <si>
    <t>OPERATOR, NOS, DOOR, 3/4 HP 460V/3 PHASE MOTOR, 40:1 GE, OPERATOR, DOOR, 3/4 HP 460V/3 PHASE MOTOR, 40:1 GEAR REDUCER, AND BRAK</t>
  </si>
  <si>
    <t>ROCKER, NOS, ROCKER;FAB. STEEL;2 1/4" WIDE X 9 1/4" X 9 1/4"</t>
  </si>
  <si>
    <t>BRACKET DRAWING|MOUNTING, UPPER GUIDE ROLL, BEARING BOX, 13-3/4 IN LG 3-1/2 IN WD|IRVIN|IRVIN WORKS|DRAWING NUMBER|64324-0-4</t>
  </si>
  <si>
    <t>GENERAL FABRICATION, NOS, BASE, CYLINDER, MOUNT, MWS DWG B571-0761 MK-AA AETNA DWG E-49055</t>
  </si>
  <si>
    <t>BOX TO HOLD REBUILDABLE PARTS FOR GEARBOX FOR 52" 5 STAND</t>
  </si>
  <si>
    <t>FAN, NOS, AXIVANE, SERIES 3000, 75 HP, FAN, AXIVANE, SERIES 3000, 75 HP JOY TECHNOLOGIES 38-26-1770AP (SERIES</t>
  </si>
  <si>
    <t>BRACKET, NOS, LOWER ROLLER, 7-1/2"L X 4-1/4" W X W/2", BRACKET, LOWER ROLLER, 7-1/2"L X 4-1/4" W X W/2" OPENING AND 2 2" DIA.</t>
  </si>
  <si>
    <t>KEY DRAWING|FEATHER, 1 IN X 0.75 X 10 IN|MWS|MIDWEST STEEL|DRAWING NUMBER|G561-0046|F</t>
  </si>
  <si>
    <t>SHAFT, NOS, ROLLER,WITH NUT, SHAFT, ROLLER,WITH NUT MWS DWG B561-0212 MK-C</t>
  </si>
  <si>
    <t>GEAR UNITS|29:1|REDUCER, GEAR, DOUBLE REDUCTION. HERRING BONE TYPE LD, SIZE 24.00</t>
  </si>
  <si>
    <t>PIPE, FABRICATED STEEL, 6.000, PIPE, 6" DIA. X 37-3/8" LG. F/F, KYNAR LINED STEEL PIPE MWS 511-0222(6</t>
  </si>
  <si>
    <t>GEAR, NOS, HELICAL, 3 MOD, 20 DEGREE P.A. 81 TEETH,, GEAR, HELICAL, 3 MOD, 20 DEGREE P.A. 81 TEETH, 17 DEGREE TO 30' LH HEL</t>
  </si>
  <si>
    <t>GEAR, HELICAL, 8.500, 7.000 IN, SINGLE DEG, 34, 20.00 DEG, GEAR, SINGLE HELIX, 34 TEETH, 20.00 DEG. PA, 8.500 DP, 7.000" FACE, 15</t>
  </si>
  <si>
    <t>GEAR, HELICAL, 9.000, 7.000 IN, SINGLE DEG, 36, 20.00 DEG, GEAR, SINGLE HELIX, 36 TEETH, 20.00 DEG. PA, 9.000 DP, 7.000" FACE,15/</t>
  </si>
  <si>
    <t>SPACER, NOS, FOR ENTRY CONVEYOR CHAIN ROLLER, 52" 5ST, SPACER, FOR ENTRY CONVEYOR CHAIN ROLLER, 52" 5STD, 4-1/4" O.D., 2-25/3</t>
  </si>
  <si>
    <t>TRANSFORMERS, NOS, 175 KVA, H.V. 400, AMP 211, L.V. 310Y179, TRANSFORMER, 175 KVA, H.V. 400, AMP 211, L.V. 310Y179 AMP 326, 3 PHASE</t>
  </si>
  <si>
    <t>PIPE, CARBON STEEL PIPE, SCHEDULE 80, 9.0000 INOD, 69.1875 IN-L, FLANGED, .5000 IN-T, PKL ACID PIPE, DWG# 513-0244 MK-17</t>
  </si>
  <si>
    <t>PIPE, CARBON STEEL PIPE, SCHEDULE 80, 2.0000 INOD, 90.2500 IN-L, KYNAR LINED, FEMALE/FEMALE, PKL LINE ACID PIPE,USS DWG# 513-0244 MK-1058</t>
  </si>
  <si>
    <t>LINK ARMS|PIVOT CONNECTING LEVER|1.25" X 3" X 22.125"|ASTM A36 STEEL|PIN</t>
  </si>
  <si>
    <t>CABLE, LIFTING, SAFETY CABLE, 1.125 IN-D, 182 IN-L, CABLELAID, FLEMISH EYE SLEEVE, 9.3 TON VERT, EYE 10" X 20"</t>
  </si>
  <si>
    <t>LINK ARMS|PIVOT CONNECTING LEVER|1/1/4" X 3" X 22-1/8"|ASTM A36 STEEL|PIN</t>
  </si>
  <si>
    <t>SHAFT, DRIVE SHAFT, THRUST BEARING DRIVE, MAIN, MESTA, DWG# G561-0154 MK-G</t>
  </si>
  <si>
    <t>CYLINDER, AIR, BORE, 6" &lt;7", CYLINDER, AIR,6"BORE X 5"STROKE,1-3/4" DIA.ROD,FEMALE END CUSHION BOTH</t>
  </si>
  <si>
    <t>GENERAL FABRICATION, NOS, ASSEMBLY, MECHANICAL GEAR BOX, READING BRIDGE, DWG 932-0650, 932-0651,</t>
  </si>
  <si>
    <t>GEAR BOXES, GEAR, BOX, GEAR, FOR 52" 5-STAND ENTRY PINCH ROLLS., MWS DWG A521-0079 MK-C</t>
  </si>
  <si>
    <t>PIPE, FABRICATED STEEL, 6.000, PIPE, 6" DIA. X 46" LG. F/F, KYNAR LINED STEEL PIPE MWS DWG 511-0226</t>
  </si>
  <si>
    <t>PIPE, FABRICATED STEEL, 6.000, PIPE, 6" DIA. X 43-7/8" LG. F/F, KYNAR LINED STEEL PIPE MWS DWG 511-02</t>
  </si>
  <si>
    <t>PIPE, FABRICATED STEEL, 4.000, PIPE, 4" DIA. X 71-7/8" LG. F/F, KYNAR LINED STEEL PIPE MWS DWG 511-02</t>
  </si>
  <si>
    <t>PINION, NOS, 3RD SHAFT, USED IN L-4987-A OR B GEAR BO, PINION, 3RD SHAFT, USED IN L-4987-A OR B GEAR BOX, SYMBOL #40 MWS DWG</t>
  </si>
  <si>
    <t>PUMP, NOS, SIZE 1 X 1.5 X 6, W/NEW IMPELLER &amp; CRANE, PUMP, SIZE 1 X 1.5 X 6, W/NEW IMPELLER &amp; CRANE MECH. SEAL #JC8B-2 FYBR</t>
  </si>
  <si>
    <t>GEAR, HELICAL, 20.500, 7.000 IN, SINGLE DEG, 82, 20.00 DEG, GEAR, SINGLE HELIX, 82 TEETH, 20.00 DEG. PA, 20.500 DP, 7.000" FACE,15</t>
  </si>
  <si>
    <t>GEAR, HELICAL, 19.250, 7.000 IN, SINGLE DEG, 77, 20.00 DEG, GEAR, SINGLE HELIX, 77 TEETH, 20.00 DEG. PA, 19.250 DP, 7.000" FACE, 1</t>
  </si>
  <si>
    <t>GEAR, HELICAL, 8.500, 7.000 IN, SINGLE DEG, 34, 20.00 DEG, GEAR, SINGLE HELIX, 34 TEETH, 20.00 DEG. PA, 8.500 DP, 7.000" FACE,15/</t>
  </si>
  <si>
    <t>GEAR, HELICAL, 9.000, 7.000 IN, SINGLE DEG, 36, 20.00 DEG, GEAR, SINGLE HELIX, 36 TEETH, 20.00 DEG. PA, 9.000 DP, 7.000" FACE, 15</t>
  </si>
  <si>
    <t>PIPE, CARBON STEEL PIPE, SCHEDULE 80, 2.0000 INOD, 100.2500 IN-L, KYNAR LINED, FEMALE/FEMALE, PKL LINE ACID PIPE,USS DWG# 513-0244 MK-1057</t>
  </si>
  <si>
    <t>PIPE, CARBON STEEL PIPE, SCHEDULE 80, 4.0000 INOD, 139.0000 IN-L, KYNAR LINED, FEMALE/FEMALE, PKL LINE ACID PIPE, USS DWG# 513-0244 MK-139</t>
  </si>
  <si>
    <t>MAINTENANCE METAL DRAWING|GIB, PLATE, COLD DRAWN STEEL, 9-3/4 IN X 2-1/4 IN X 5/8 IN|MWS|MIDWEST STEEL|DRAWING NUMBER|511-0204|D</t>
  </si>
  <si>
    <t>GENERAL FABRICATION, NOS, KEY, STEEL, 1" X 3" X 18-1/2", MK-C, 2-HOLES 1-3/16" DRILL THRU, DWG# 511-1949</t>
  </si>
  <si>
    <t>GEAR, HELICAL, 15.750, 7.000 IN, SINGLE DEG, 63, 20.00 DEG, GEAR, SINGLE HELIX, 63 TEETH, 20.00 DEG. PA, 15.750 DP, 7.000" FACE,15</t>
  </si>
  <si>
    <t>GEAR, HELICAL, 9.500, 7.000 IN, SINGLE DEG, 38, 20.00 DEG, GEAR, SINGLE HELIX, 38 TEETH, 20.00 DEG. PA, 9.500 DP, 7.000" FACE,15/</t>
  </si>
  <si>
    <t>PIPE, CARBON STEEL PIPE, SCHEDULE 80, 4.0000 INOD, 53.5000 IN-L, KYNAR LINED, FEMALE/FEMALE, PKL LINE ACID PIPE, USS DWG# 513.0244 MK-113</t>
  </si>
  <si>
    <t>PLAIN BEARING</t>
  </si>
  <si>
    <t>BEARING, NOS, 3.000 IN, INCH,6.500, STYLE F, PIVOT, PLAIN, BEARING, PLAIN CYLINDRICAL SLEEVE, SAE 660 BRONZE, 3.000" BORE, 3.625"</t>
  </si>
  <si>
    <t>REDUCER, GEAR, ASSEMBLY, MECHANICAL PINION GEAR, READING BRIDGE REDUCER, 18 TOOTH W/B</t>
  </si>
  <si>
    <t>MOUNTING PINS MOUNTING HARDWARE</t>
  </si>
  <si>
    <t>MOUNTING PINS MOUNTING HARDWARE|2-1/2" OD, 1-SLOT 5/16" X 1/4"|0 IN|LENGTH|8 IN|0 IN|STEEL</t>
  </si>
  <si>
    <t>PIPE, FABRICATED STEEL, 6.000, PIPE, 6" DIA. X 41-7/8" LG. F/F, KYNAR LINED STEEL PIPE MWS DWG 511-02, USS MIDWEST PLANT P/N 511-0225</t>
  </si>
  <si>
    <t>PIPE, FABRICATED STEEL, 6.000, PIPE, 6" DIA. X 41-7/8" LG. F/F, KYNAR LINED STEEL PIPE MWS DWG 511-0223</t>
  </si>
  <si>
    <t>PIPE, FABRICATED STEEL, 6.000, PIPE, 6" DIA. X 41-7/8" LG. F/F, KYNAR LINED STEEL PIPE, USS MIDWEST PLANT P/N 511-0223</t>
  </si>
  <si>
    <t>STEEL BEAM</t>
  </si>
  <si>
    <t>STEEL BEAM|H|WIDTH|10 IN|LENGTH|346.5 IN|THICKNESS|10 IN|WEIGHT PER FOOT|30|LB|DEPTH|5.81 IN|WEB THICKNESS|0.3 IN|FLANGE THICKNESS|0.5 IN|GRADE|CARBON STEEL|FLANGE WIDTH|5.81 IN</t>
  </si>
  <si>
    <t>CRANE OR HOIST PART OR ACCESSORY|MORGAN CRANE 50 TON EQUALIZER ASSEMBLY|50 TON 3 SHEAVE|ALLOY STEEL|MORGAN ENGINEERING|MORGAN DRG# 954371 MIDWEST 932-0054</t>
  </si>
  <si>
    <t>CLOSURE, NOS, CLOSURE, MWS DWG 511-1413 MK-EA</t>
  </si>
  <si>
    <t>CLOSURE, NOS, DRIVE SIDE CLOSURE MATERIAL 1040 STEEL P, CLOSURE, DRIVE SIDE CLOSURE, MATERIAL 1040 STEEL PKL TRANSFER SIDE GUI</t>
  </si>
  <si>
    <t>CLOSURE, NOS, CLOSURE, MWS DWG 511-1413 MK-E</t>
  </si>
  <si>
    <t>BUSHING, NOS, ELEVATING STRIPPER, BUSHING, ELEVATING STRIPPER MWS DWG A521-0284 MK-J MESTA DWG 100912 MK</t>
  </si>
  <si>
    <t>BUSHING, NOS, FOR BLOCKS, BUSHING, FOR BLOCKS MWS DWG 511-1014 MK-B</t>
  </si>
  <si>
    <t>KEEPER, NOS, END PLATE FOR PKL CRADLE ROLL (ENTRY) GE, KEEPER, END PLATE FOR PKL CRADLE ROLL (ENTRY) GEAR BOX. MWS DWG 511-18</t>
  </si>
  <si>
    <t>MOTORS, AC,1 HP TO&lt;10 HP, 7.5 HP, 230/460 V, 3520 RPM, 213T, AC, POLY, TEFC, MOTOR, ELECTRIC, POLY PHASE, SINGLE SPEED, SQUIRREL CAGE</t>
  </si>
  <si>
    <t>SEALS, OIL, 7.000 X 8.000 X .625 INCH, CHICAGO RAWHIDE #70016, FORMERLY GACO #M1S70</t>
  </si>
  <si>
    <t>ROPE, WIRE, RRL, 0.875 INCH, PYTHON 10S9KD, WITH A CROSBY S501 SIDE O, 260.000 FT, IWRC, 6 X 19, ROPE, WIRE, WITH ONE END FITTING, 0.875" DI</t>
  </si>
  <si>
    <t>WIRE ROPE, 1/2" FLEX-X6 (6 X 26) 202' COMMERCIAL GROUP LIFTING PRODUCTS P/N 22D7C1B2AD-1</t>
  </si>
  <si>
    <t>LINER DRAWING|BRASS/BRZ, HOUSING, C-95400 BRZ, WITH METALINE PLUGS|MWS|MIDWEST STEEL|DRAWING NUMBER|B561-0148|D</t>
  </si>
  <si>
    <t>ENGINE COMPONENT LINKAGE</t>
  </si>
  <si>
    <t>LINK, IDLER, 1TTM SPRAY HEADER, STEEL, MK-J</t>
  </si>
  <si>
    <t>LINER DRAWING|BRASS/BRZ, C-65400 BRZ, HOUSING, WITH METALINE PLUGS|MWS|MIDWEST STEEL|AETNA STANDARD ENGINEERING|DRAWING NUMBER|B561-0148|C</t>
  </si>
  <si>
    <t>CRANE OR HOIST PART OR ACCESSORY|SHAFT, IDLER, AXLE, TRACK WHEEL|27 IN LG|932-0107 MK-3|MORGAN CRANE</t>
  </si>
  <si>
    <t>VALVE, CHECK, 4" 150LBS BOLT FLANGED FLAPPER</t>
  </si>
  <si>
    <t>SHEAVE, SHEAVES/PULLEYS, V-BELT, 1.875 IN-W, MARTIN, 2 GROOVE B, 12.75 INOD, 2.9375 INID, .5, SHEAVES/PULLEYS, V-BELT, 2 GROOVE 12.75" O.D.</t>
  </si>
  <si>
    <t>WIRE, MULTI-COND,8AWG, SO 4C 8 STR CU BLACK 600V 90C PER FT</t>
  </si>
  <si>
    <t>BLOCKS OR PULLEY|CHAIN|CAPACITY|2 TON|STEEL|00001</t>
  </si>
  <si>
    <t>CYLINDER, AIR, BORE, 2" &lt;3", CYLINDER, AIR, 2.5" BORE X 12.5" STROKE, SERIES 500, TYPE M-42, 1" PIS</t>
  </si>
  <si>
    <t>CHECK VALVE, BALL CHECK, CPVC, 3.000", SOCKET, VITON O-RINGS, HAYWARD TC2300S</t>
  </si>
  <si>
    <t>COLLAR, NOS, THRUST, FOR 54" MILL, SMALL END., COLLAR, THRUST, FOR 54" MILL, SMALL OR OPERATOR END. SUPERBOLT SC-1456</t>
  </si>
  <si>
    <t>VALVE, SWING CHECK VALVE, 3", ASTM A216-WCB, 1480 PSI @ 100 DEG F, FLANGE, VELAN, 800 F, 3 IN, 14 IN-L, PRESSURE CLASS 600, DISC SURFACE 316</t>
  </si>
  <si>
    <t>CYLINDER BOLT</t>
  </si>
  <si>
    <t>BOLTS, CYLINDER, HOLD DOWN, T HEAD, GRADE 5, BOLT, T. CYLINDER HOLD DOWN. A561-0030 MK-L</t>
  </si>
  <si>
    <t>BUMPER, NOS, POLYURETHANE, FOR HOT METAL SAMPLING, BUMPER, POLYURETHANE, FOR HOT METAL SAMPLING VULCAN ENGINEERING 3906-A</t>
  </si>
  <si>
    <t>BUSHING, NOS, SAE 660 BRONZE, 2.253" DIA. FOR PRESS FI, BUSHING, SAE 660 BRONZE, 2.253" DIA. FOR PRESS FIT, 1.752" BORE FOR SL</t>
  </si>
  <si>
    <t>ROPE, WIRE ROPE, 1/2" X 326' 36WC EIPS RRL</t>
  </si>
  <si>
    <t>SHAFT, NOS, CLEANER LINE BELT WRAPPER WHEEL STUD, 9., SHAFT, CLEANER LINE BELT WRAPPER WHEEL STUD, 9.25"L X 6" DIA. X 4.75"</t>
  </si>
  <si>
    <t>HOSE, FITTINGS &amp; ACCESS, HYDRAULIC, MALE PIPE THREAD 1.250 STEEL, 1.250 IN, 90.000 IN, BRAID, 1625 PSI, HOSE, HYDRAULIC, RUBBER COVER, BRAID</t>
  </si>
  <si>
    <t>BLOCK, STOP, V-RAIL STOP, MWS DWG B541-0517</t>
  </si>
  <si>
    <t>COLLAR, NOS, THRUST, SCREWDOWN</t>
  </si>
  <si>
    <t>BRACKET, NOS, SOLUTION HEADER, MATERIAL 1030 STEEL, BRACKET, SOLUTION HEADER, MATERIAL 1030 STEEL MWS DWG A561-0271 MK-E</t>
  </si>
  <si>
    <t>PUMP, NOS, 330 HYDRAULIC SERVO POWER UNIT, PUMP, 330 HYDRAULIC SERVO POWER UNITOILDYNE 3TB2-13N-NVSD</t>
  </si>
  <si>
    <t>ROPE, WIRE, RIGHT REGULAR, 0.750 INCH, NO, 294.000 FT, PYTHON, 10S9KD, ROPE, WIRE, 0.750" DIA., 10S9KD, PYTHON, RIGHT REGULAR, 294.000 FEET</t>
  </si>
  <si>
    <t>CLOSURE, HOLE, CLOSURE, STEEL CASTING, END CAPFOR THE PINION GEAR BEARING ASSEMBLY</t>
  </si>
  <si>
    <t>CONES, BEARING, TIMKEN #941, BOWER #941</t>
  </si>
  <si>
    <t>CRANE OR HOIST PART OR ACCESSORY|PAD, CRANE TROLLEY RAIL|5-3/16 IN WD X 50 FT LG X 11/32 IN THK|FABREEKA|5-316|135 LB FA</t>
  </si>
  <si>
    <t>SAFETY VALVE</t>
  </si>
  <si>
    <t>VALVE, BALL, VELAN,2",150PSI,2-CF8M</t>
  </si>
  <si>
    <t>SHAFTS, VICKERS #361761, HEAVY DUTY, FOR PUMP MODEL #4520VQ</t>
  </si>
  <si>
    <t>FRAME, NOS, FRAME, LIFT BEAM, FOR STEERING SECTION MWS DWG 511-2905 MK-B</t>
  </si>
  <si>
    <t>CRANE OR HOIST PART OR ACCESSORY|SHAFT, IDLER, AXLE, TROLLEY WHEEL|18 IN LG|932-0053 MK-2|MORGAN CRANE</t>
  </si>
  <si>
    <t>MIXER PART OR ACCESSORY</t>
  </si>
  <si>
    <t>MIXER PART OR ACCESSORY|SPLIT LIP SEAL|LIGHTNIN|115495PSP</t>
  </si>
  <si>
    <t>CLEVIS, NOS, ROD, CLEVIS, ROD MWS DWG 511-2481 MK B</t>
  </si>
  <si>
    <t>DEPTH INDICATORS</t>
  </si>
  <si>
    <t>NATIONAL, NOS, UL/FM INDICATOR, 5'0" TRENCH DEPTH, POST, UL/FM INDICATOR, 5'0" TRENCH DEPTH AMERICAN DARLING IP-71</t>
  </si>
  <si>
    <t>PIN, NOS, FOR PLATER ROLL STAND EYE-BOLT, PIN, FOR ETL PLATER ROLL BEARING STAND EYE-BOLT, MWS DWG C561-1224 MK-</t>
  </si>
  <si>
    <t>SPACER, NOS, FOR ENTRY CRADLE ROLL GEAR BOX PARTS, 80, SPACER, FOR ENTRY CRADLE ROLL GEAR BOX PARTS, 80" 5STD. MWS DWG A521-2</t>
  </si>
  <si>
    <t>SPACER, NOS, FOR STEERING UNIT, SPACER, FOR STEERING UNIT MWS DWG 511-2903 MK-G</t>
  </si>
  <si>
    <t>GUIDE, SIDE TABLE, GUIDE, SIDE GUIDE UNIT BASE FOR PKL SIDE TRIMMER AIR GUIDE. WEAN DWG 5</t>
  </si>
  <si>
    <t>BUSHING, NOS, CYLINDER TRUNNION, MAT'L: OILLESS BRONZE, BUSHING,80"CUSHION ROLL CYLINDER TRUNNION, MAT'L:OILLESS BRONZE,3.25"</t>
  </si>
  <si>
    <t>LINER, FIXED, SAE 64 BRONZE</t>
  </si>
  <si>
    <t>BRACKET, NOS, SOLUTION HEADER, MATERIAL 1030 STEEL, BRACKET, SOLUTION HEADER, MATERIAL 1030 STEEL MWS DWG A561-0271 MK-F</t>
  </si>
  <si>
    <t>SHAFT, NOS, SUPPLIED WITH KEYS TO FIT KEY- WAYS, SHAFT, SUPPLIED WITH KEYS TO FIT KEY- WAYS MWS DWG 511-1014 MK-GA</t>
  </si>
  <si>
    <t>HEAD, PUMP, PIN, CROSSHEAD, NATIONAL OILWELL, 08-800-286</t>
  </si>
  <si>
    <t>TIRE, NOS, UPPER ROLLER STEEL TIRE MATERIAL AISI-52, TIRE, SOLID, BEARING TIRE SIDE, MATERIAL AISI-52100 STEEL MWS DWG 511-1820, TAYLOR WINFIELD #B343897-C</t>
  </si>
  <si>
    <t>BEARING, NOS, END, CONNECTING ROD CROSSHEAD, BEARING, END, CONNECTING ROD CROSSHEAD INGERSOLL-RAND 10-D-46022-5-SAE</t>
  </si>
  <si>
    <t>BUSHING DRAWING|FULCRUM PIN, FOR SNUBBER ROLL ARM|MWS|MIDWEST STEEL|DRAWING NUMBER|511-1046|M</t>
  </si>
  <si>
    <t>CLEVIS, NOS, FEMALE, NO. 6P30, FOR AIR CYL., SERIES 3, CLEVIS, FEMALE, NO. 6P30, FOR AIR CYL., SERIES 300, MODEL PH 6" X 4-1/</t>
  </si>
  <si>
    <t>ROD, CONNECTING, CRANKSHAFT CONNECTING ROD FOR INGERSOLL-RAND MODEL #5V-3A PUMP</t>
  </si>
  <si>
    <t>RAIL, STEEL RAIL, 4.25 IN-W, 198 IN-L, 1.125 IN, FLAT, STEEL, 2TTM, G561-0230 MK-A, PIECE B</t>
  </si>
  <si>
    <t>PIN DRAWING|BASE, STOP, 2TTM ANTI CRIMP TABLE|MWS|MIDWEST STEEL|DRAWING NUMBER|G561-0349|A</t>
  </si>
  <si>
    <t>MOTORS, NOS, 1.00, MOTOR, GEAR MOTOR, SERIAL #CY58431 AMPS 3.4/1.7, 208/220/440 VOLTS MAS</t>
  </si>
  <si>
    <t>SOLENOID VALVE|VALVE, SOLENOID OPERATED DIRECTIONAL VALVE|NORTHMAN FLUID POWER P/N SWH-G03-C5-A120-20-N-V</t>
  </si>
  <si>
    <t>LINER, STEEL, PKL STITCHER PINCH ROLLS, MWD 511-0888 MK-E, TUFF BRAZE 600 / BALDWIN INTERNATIONAL</t>
  </si>
  <si>
    <t>PILOT OPERATED, BALANCE PISTON RELIEF VALVE|SUN HYDRAULIC P/N RPECLAN-CBI</t>
  </si>
  <si>
    <t>ROPE, WIRE, .563" DIA., 6 X 19, PYTHON, RIGHT REGULAR, 244.000 FEET LONG</t>
  </si>
  <si>
    <t>PIPE, FABRICATED STEEL, 4' 2" CARBON STL., 6.000 IN, SARAN LINED PLAIN END., 5.500 IN, 40, 0.500 IN, PIPE, WELDED, 5.500" SCH 40 CARBON STL.</t>
  </si>
  <si>
    <t>SPACERS PIPE FITTING</t>
  </si>
  <si>
    <t>SPACER, SPACERS, .96 IN-L, STEEL, 3.25 INOD, 2.5 INID, .96 IN-W, COIL CAR WHEEL, CHROME LINE, MIDWEST PRINT DWG# J561-0045 MARK "CA"</t>
  </si>
  <si>
    <t>PACKING, NOS, CHEVRON, 7-1/2 X 9, PACKING, CHEVRON, 7-1/2 X 9 MWS DWG G561-0199 MK-A,V</t>
  </si>
  <si>
    <t>FILTER, NOS, AIR, 2-PLY, 24" X 36", FILTER, AIR, 2-PLY, 24" X 36" GLENN BENNETT MPF-200-24X36, AERO FILTER</t>
  </si>
  <si>
    <t>CRANE OR HOIST PART OR ACCESSORY|COUNTERWEIGHT, BLOCK|6849T135|FOR USE ON MAIN HOIST OF NO. 5</t>
  </si>
  <si>
    <t>COIL, NOS, COMMUTATING FIELD, 1500 HP MOTOR, 250/90, COIL, COMMUTATING FIELD, 1500 HP MOTOR, 250/900 RPM, 750 VOLT, FRAME C</t>
  </si>
  <si>
    <t>COIL, NOS, COMMUTATION FIELD, FOR STDS 2 &amp; 3 - 2500, COIL, COMMUTATION FIELD, FOR STDS 2 &amp; 3 - 2500 HP MILL MOTOR, 52" 5STD</t>
  </si>
  <si>
    <t>SWITCH PARTS|COUNTERWEIGHT, LIMIT SWITCH|FOR 50 TON CRANE, HOIST 34 IN</t>
  </si>
  <si>
    <t>COIL, NOS, COMMUTATING FIELD,173KW, COIL, COMMUTATING FIELD,173KW, G.E. 36A161521AAG11</t>
  </si>
  <si>
    <t>COIL, NOS, COMM FIELD, FOR #5 STD. AT 52", 1165 HP, COIL, COMM FIELD, FOR #5 STD. 52", 1165 HP MOTOR, FRAME 837.4, 200/500</t>
  </si>
  <si>
    <t>COIL, NOS, COMMUTATOR /FIELD, FOR 2000 GENERATOR, FR. #EE616.7., 250 V, COIL, FOR 2000 GENERATOR, FRAME# EE616.7. WESTINGHOUSE 277B546G05</t>
  </si>
  <si>
    <t>BELT DRAWING|ROD, SPRING, BELTWRAPPER, NO 2 RECOIL LINE|MWS|MIDWEST STEEL|DRAWING NUMBER|H561-0208|J</t>
  </si>
  <si>
    <t>MOTORS, AC,1 HP TO&lt;10 HP, 1 HP, 220/440 V, 1725 RPM, 8/4 AMP, 56C FRAME, AC</t>
  </si>
  <si>
    <t>FLUORESCENT FIXTURE</t>
  </si>
  <si>
    <t>LIGHTING FIXTURES, FLOURESCENT, ASSY LITHONIA 2GT8432A12MVOLTV4GEB10IS</t>
  </si>
  <si>
    <t>FLANGED BEARING</t>
  </si>
  <si>
    <t>BEARING, PILLOW, BLOCK, ROLLER, NON EXP, 2.9375" BORE, 4 BOLT PILOTED FLG, 3.8125" LENGTH THROUGH BORE</t>
  </si>
  <si>
    <t>SHAFT, NOS, PIVOT ARM FRAME, 37.84" L X 1.625" DIA.,, SHAFT, PIVOT ARM FRAME, 37.84" L X 1.625" DIA., MAT'L: STEEL - C.F.S.</t>
  </si>
  <si>
    <t>LEVER, NOS, SHIFT, LEVER, SHIFT MWS DWG G561-0056 MK-B MESTA DWG 119264 MK-B</t>
  </si>
  <si>
    <t>BEARING, PILLOW, BLOCK, BORE 2.4375 IN., CL SFT HGT 4.1250 IN., TYPE BALL, 2 BOLT</t>
  </si>
  <si>
    <t>GENERAL FABRICATION, NOS, DEFLECTOR, FRONT, WELDED STEEL MWS DWG A521-2610 MK-A</t>
  </si>
  <si>
    <t>SLEEVE, NOS, TIN LINE PAYOFF AND TENSION REEL ASKANIA, SLEEVENUT, TIN LINE PAYOFF AND TENSION REEL ASKANIA MWS DWG C561-0341</t>
  </si>
  <si>
    <t>PLATE, NOS, SPRING STEEL, MILL HOLD DOWN BOX, SPRING PLATE, STEEL, TORCH HARDENED, MILL HOLD DOWN BOX, MWS DWG A521-</t>
  </si>
  <si>
    <t>PIN, NOS, CLEVIS, 3" X 21.5" LONG, PIN, CLEVIS, 3" X 21.5" LONG, MWS DWG C561-0288 MK-C WEAN DWG 25602 MK</t>
  </si>
  <si>
    <t>YOKE, MACHINE, YOKE, SHIFTING,FOR CROSS HEAD ROD MWS DWG A521-0263 MK-C MWS DWG 10065</t>
  </si>
  <si>
    <t>MOUNTING RACKS MOUNTING HARDWARE</t>
  </si>
  <si>
    <t>PIN, NOS, SOLUTION HEADER, MATERIAL C.D.S., FOR #1, PIN, SOLUTION HEADER, MATERIAL C.D.S., FOR #1 TTM MWS DWG A561-0270 MK</t>
  </si>
  <si>
    <t>ROPE, WIRE, .790" DIA., 34 X 7, WIRE, RIGHT HAND, 306.000 FEET, PYTHON</t>
  </si>
  <si>
    <t>COUPLING, GEAR, EXPOSED IN, FLEX IN, FM (FASTS), 6.2470 .750 X .500 IN, 6.00 IN, COUPLING, SHAFT GEAR, FLEX HALF, FLANGED SLEEVE, SIZE 6.00</t>
  </si>
  <si>
    <t>BRACKET, NOS, SOLUTION HEADER, MATERIAL 1030 STEEL, BRACKET, SOLUTION HEADER, MATERIAL 1030 STEEL MWS DWG A561-0271 MK-G</t>
  </si>
  <si>
    <t>VALVE, NOS, 6" GATE, 8-BOLT FLANGE, 10.5" BETWEEN FL, VALVE, 6" GATE, 8-BOLT FLANGE,10.5" BETWEEN FLANGES, WALWORTH CLB D9-2</t>
  </si>
  <si>
    <t>MOTORS, AC,1 HP TO&lt;10 HP, 7.5 HP, 230/460 V, 1725 RPM, 21.5/10 AMP, 213TC, AC, INDUCTION, SQUIRREL CAGE</t>
  </si>
  <si>
    <t>AXLE, STEEL SAE 1045, MWS DWG 511-3038 MK-38C</t>
  </si>
  <si>
    <t>VALVE, NOS, CASING, 3/4 CB HUNT VALVE BODY, 3 WAY LEVER OPERATED. HUNT HS-550-R3 Q</t>
  </si>
  <si>
    <t>JOINT, EXPANSION, JOINT, 6" EXPANSION, BUTYL RUBBER, METRAFLEX FF-711 (6")</t>
  </si>
  <si>
    <t>GUIDE, SIDE TABLE, GUIDE, SIDE, HOLDDOWN BOX MIDWEST STEEL A521-0180 MK-W</t>
  </si>
  <si>
    <t>GUIDE, SIDE TABLE, GUIDE, SIDE, HOLDDOWN BOX MIDWEST STEEL A521-0180 MK-V</t>
  </si>
  <si>
    <t>WELDING SCREENS OR CURTAINS</t>
  </si>
  <si>
    <t>WELDING SCREENS OR CURTAINS|WIDTH|LENGTH|VINYL STRIP, ANTI-STATIC, 200FT</t>
  </si>
  <si>
    <t>PKL #2 PROCESSOR OPERATOR SIDE WEAR PLATE, MATERIAL MANG-5 / BALDWIN INTERNATIONAL, MWD 511-1963 MK-P</t>
  </si>
  <si>
    <t>MOTORS, AC,1 HP TO&lt;10 HP, 5 HP, 230 V, 1160 RPM, 14.6 AMP, 215T, AC, TEFC, INDUCTION, 460 V, 7.3 AMP, 3 PH, 60 HZ, CONT, CLASS F, SINGLE SPE</t>
  </si>
  <si>
    <t>BELT, NOS, BELT, EXTREMULTUS, FOR SCRAP SHEAR. MWS DWG 511-2059 MK-CA</t>
  </si>
  <si>
    <t>BLOCK, NOS, BEARING TYPE CONICAL ROLLER, MAX ROPE DIA. 0.500, MAX WORK LOAD LBS 30000 LBS, MOUNTING SWIVEL HOOK, SHEAVE O.D. INCH 10.000 IN</t>
  </si>
  <si>
    <t>ELBOW, NOS, ELBOW, 6" ELBOW,SARAN LINED. STOCKHAM 125, MWS DWG J561-0572 MK-FD. TF</t>
  </si>
  <si>
    <t>EQUALIZER, CRANE, FOR CRANE, EQUALIZER, FOR CRANE ZENAR 2060A1741</t>
  </si>
  <si>
    <t>CLEVIS, NOS, BELTWRAPPER CYLINDER, CLEVIS, BELTWRAPPER CYLINDER MWS DWG C561-0523 MK-CA</t>
  </si>
  <si>
    <t>PINION, NOS, REEL DRIVE, 29-3/32" LONG, 7" FACE, PINION, REEL DRIVE, ETL P.O./TEN., 29-3/32" - - 7" FACE MWS DWG C561-0</t>
  </si>
  <si>
    <t>RECTIFIER, NOS, AC INPUT 460VAC, 3PH, 60HZ, 650 AMPS, 51, RECTIFIER, AC INPUT 460VAC, 3PH, 60HZ, 650 AMPS, 512KVA, DC OUTPUT 12V</t>
  </si>
  <si>
    <t>SPACER, NOS, SAE 1020 STEEL, SPACER, SAE 1020 STEEL MWS DWG 511-1865 MK-A</t>
  </si>
  <si>
    <t>ELECTRO PNEUMATIC TRANSDUCERS</t>
  </si>
  <si>
    <t>TRANSDUCER, NOS, 40" STROKE, TRANSDUCER,(NEW) 40" STROKE NORTH AMERICAN MFG H0000-P, HE 4301</t>
  </si>
  <si>
    <t>SPROCKET, NOS, SCREW, SPROCKET, SCREW, MWS DWG A521-2843 MK-D</t>
  </si>
  <si>
    <t>TRANSFORMERS, NOS, WELDER, 500 KVA, 400V, 1140A, FOR PKL LI, TRANSFORMER, WELDER, 500 KVA, 400V, 1140A, FOR PKL LINE.TAYLOR-WINFIEL</t>
  </si>
  <si>
    <t>TRANSFORMERS, NOS, ISOLATION, TRANSFORMER, ISOLATION, SQUARE D 15T76H</t>
  </si>
  <si>
    <t>SHAFT, DRIVE, STAND, END BEARING, COMBO SIDE TRIMMER, KNIFE DRIVE SHAFT, MWS DWG A54</t>
  </si>
  <si>
    <t>COUPLING, NOS, 3.624" BORE SIZE</t>
  </si>
  <si>
    <t>BLOCK, CYLINDER BLOCK, BRACKET, ASTM-A36 STEEL, 2.875" X 3.3125" X 5.125" L, DWG# A521-3771 MK-J</t>
  </si>
  <si>
    <t>BRACKET, ANGLE BRACKET, SUPPORT BRACKET, FABRICATED, 11 IN-L, DWG# A521-3771 MK-B, 4" X 6" WIDTH</t>
  </si>
  <si>
    <t>GENERAL FABRICATION, NOS, ASTEM A-36 STEEL, MK-E, DWG# A521-2867, COBBLE GAURD SAFTY LUG" 5 STAND</t>
  </si>
  <si>
    <t>BLOCK, BEARING, FOR PKL SIDE TRIMMER AIR GUIDE 3-1/2" X, BLOCK, BEARING, FOR PKL SIDE TRIMMER AIR GUIDE 3-1/2" X 3-1/2". MWS DW</t>
  </si>
  <si>
    <t>SPROCKET, NOS, DRIVE,NOTE;KEYWAY TO BE STANDARD 3/8",BU, SPROCKET, DRIVE, NOTE; KEYWAY TO BE STANDARD 3/8", BUT NOT TAPERED AS</t>
  </si>
  <si>
    <t>COVER, NOS, BEARING BOX COVERS, 15" TROLLEY WHEEL, 932-0030 MK-8</t>
  </si>
  <si>
    <t>KEEPER, MILL STAND, PLATE, STEEL, 4-3/4" X 1-1/2" X 1/2", DWG# 511-1857 MK-CA</t>
  </si>
  <si>
    <t>ELECTRICAL INSULATING WASHER</t>
  </si>
  <si>
    <t>WASHER, ELECTRICAL INSULATING, DWG# 511-1481 MK-B, ELECTRICAL GRADE MICARTA, 1-5/8"ID X 3-3/8"OD X 1/4"THK, 1.625 INID, 3.375 INOD, .25 IN-T</t>
  </si>
  <si>
    <t>CRANE PART DRAWING|MORGAN CRANE CENTER BRIDGE DRIVE COUPLING GAURD|34D|MORGAN ENGINEERING|DRAWING NUMBER|932-0062|NOTE " 65HP STD. CENTER DRIVE ASSY 4 IN BORE SOLID COUPLING 3-1/4 IN BORE FLEX COUPLING 17-5/8 IN NOMINAL CENTER DISTANCE"</t>
  </si>
  <si>
    <t>BLOCK, NOS, BLOCK, HOLDDOWN SAFETY LATCH SOUTH SIDE MWS DWG A521-0171 MK-C</t>
  </si>
  <si>
    <t>BELT, V-TYPE, C285, "C" CROSS SECTION</t>
  </si>
  <si>
    <t>SHAFT, NOS, BELTWRAPPER ROLLER, #2 TTM, ALSO FITS #1, SHAFT, BELTWRAPPER ROLLER, #2 TTM, ALSO FITS #1 TTM BELTWRAPPER MWS DW, USS MIDWEST PLANT DWG# G561-0246 MK-C</t>
  </si>
  <si>
    <t>HUB, SPROCKET HUBS, 2.875 INID, 120B15, 3/4" X 3/8" K.S. &amp; S.S., DWG# 511-1219 MK-D</t>
  </si>
  <si>
    <t>SHAFT, NOS, BELTWRAPPER ROLLER, #2 TTM, ALSO FITS #1, SHAFT, BELTWRAPPER ROLLER, #2 TTM, ALSO FITS #1 TTM BELTWRAPPER MWS DW, USS MIDWEST PLANT DWG# G561-0246 MK-X</t>
  </si>
  <si>
    <t>OFF-ROAD MOBILE EQUIP SPARE PARTS|RECTIFIER, SCR, 2 REC 259A8783G7|AUTOLIFT|1324650-43</t>
  </si>
  <si>
    <t>PLATE, NOS, WEAR, MATERIAL PER PRINT, PLATE, WEAR, MATERIAL PER PRINT MWS DWG A521-2941 MK-A</t>
  </si>
  <si>
    <t>WEAR PLATES OR BARS OR STRIPS OR LINERS|PLATE|30 IN|3 IN|THICKNESS|.5 IN|BRONZE|DWG E-1</t>
  </si>
  <si>
    <t>SHAFT, NOS, SHAFT, CARBON STEEL, MWS DWG. 531-0593 MK-M.</t>
  </si>
  <si>
    <t>SPACER, NOS, SPACER MWS DWG C561-0406 MK-D</t>
  </si>
  <si>
    <t>TOOL, NOS, SHAFT EXTENSION FOR CYLINDER, EXTENSION, SHAFT EXTENSION FOR CYLINDER CRSF SKETCH 285 MK-A</t>
  </si>
  <si>
    <t>BRACKET, NOS, SOLUTION HEADER, 1030 STEEL, #1 TTM, BRACKET, SOLUTION HEADER, 1030 STEEL, #1 TTM MWS DWG A561-0271 MK-H</t>
  </si>
  <si>
    <t>KEY DRAWING|1020 STEEL|MWS|MIDWEST STEEL DRAWING NBR|DRAWING NUMBER|511-0933|E</t>
  </si>
  <si>
    <t>SHIM, STEEL, 6.0000 IN-W, 8.0000 IN-L, PACK, WALL BRACKET, 2TTM JIB CRANE, TOTAL 1.594, VARIED THICKNESS, DWG# 2TM-51 MK-A</t>
  </si>
  <si>
    <t>KEEPER FOR COIL CAR AXLES, MWD 511-3038 MK-38-E</t>
  </si>
  <si>
    <t>HYDRAULIC FILTERS</t>
  </si>
  <si>
    <t>FILTER, HYDRAULIC, METAL MESH, .375 IN-D, 1 IN-L, METAL MESH, 25 MICN, 200 PSI, 20 GPM</t>
  </si>
  <si>
    <t>COVER, NOS, FLEXIBLE, W/BOLT, GASKETS &amp; SEAL, COVER, FLEXIBLE, W/BOLT, GASKETS &amp; SEAL FALK 140T10* FALK 1140T10 (COV</t>
  </si>
  <si>
    <t>HAND PUMP</t>
  </si>
  <si>
    <t>PUMP, NOS, HAND PUMP</t>
  </si>
  <si>
    <t>COIL, NOS, INTERPOLE COIL, 65KW, COIL, INTERPOLE COIL, 65KW, RELIANCE ES-656735</t>
  </si>
  <si>
    <t>OIL FILTERS</t>
  </si>
  <si>
    <t>FILTER, OIL, HILCO PURIFIER PREFILTER PH718-12-CN @ 4GEN 10GPM &amp; FBLR 30GPM SEPS</t>
  </si>
  <si>
    <t>CLEVIS, NOS, CLEVIS, MWS DWG 511-0889 MK-G</t>
  </si>
  <si>
    <t>CLEVIS, NOS, CLEVIS, MWS DWG 511-0889 MK-F</t>
  </si>
  <si>
    <t>SPIDER, NOS, SAE 4140 HEAT TREAT MATERIAL, SPIDER, SAE 4140 HEAT TREAT MATERIALMWS DWG C581-0720 MK-P</t>
  </si>
  <si>
    <t>SHAFT, NOS, BELTWRAPPER ROLLER, #2 TTM, ALSO FITS #1, SHAFT, BELTWRAPPER ROLLER, #2 TTM, ALSO FITS #1 TTM BELTWRAPPER MWS DW, USS MIDWEST PLANT DWG# G561-0246 MK-D</t>
  </si>
  <si>
    <t>RETAINER, BEARING, RETAINER, BEARING, STEEL, MWS DWG. 531-0593 MK-C.</t>
  </si>
  <si>
    <t>KEEPER, NOS, LINK PIN, KEEPER, LINK PIN MWS DWG 511-2488 MK B</t>
  </si>
  <si>
    <t>HOLDER, NOS, 1-1/4" X 4" X 5" FOR 52" FIVE STAND BELT, HOLDERS, 1-1/4" X 4" X 5" FOR 52" FIVE STAND BELT WRAPPER MWS DWG A521</t>
  </si>
  <si>
    <t>COUPLING, RIGID, COUPLING HALF RIGID RSB 1035G</t>
  </si>
  <si>
    <t>ROPE, WIRE, RRL, 0.500 INCH, 2-SLINGS, MATCH XTRA HVY THIMBLE ON EACH, 10.00 FT, IWRC IPS, 6 X 19, ROPE, WIRE, 0.500" DIA., 6 X 19, IWRC IPS</t>
  </si>
  <si>
    <t>ROLLER, NOS, MATHEWS STEEL TYPE, 3-5/8" OD X 2' 5/8", ROLLER, MATHEWS STEEL TYPE, 3-5/8" OD X 2' 5/8" LONG WITH SHAFT AND TY</t>
  </si>
  <si>
    <t>ROLLER, NOS, MATHEWS STEEL TAPERED, 3-5/8" OD X 20 3/, ROLLER, MATHEWS STEEL TAPERED, 3-5/8" OD X 20 3/4" LONG WITH SHAFT AND</t>
  </si>
  <si>
    <t>BLOCK, NOS, BLOCK, SOLUTION, MATERIAL 4140 STEEL, FOR #1 TTM SOLUTION HEADER MWS D</t>
  </si>
  <si>
    <t>LINK, CONNECTING, LINK, TENSION REEL CROSSHEAD LINKAGE ASSEMBLY, MWS DWG A521-0274 MK-B</t>
  </si>
  <si>
    <t>SPRING, COMPRESSION, SUPPORT STAND, 8.25 IN-L, COIL COMPRESSION, .5625 IN-D, A-229 STEEL, 3.25 INOD, 2.125 INID, 11-1/2, DWG# A521-0244 MK-E</t>
  </si>
  <si>
    <t>FASTENER, NOS, MAX C 6.0, UB STYLE, 10 BOLTS, KIT, FASTNER, COUPLING MAX C 6.0, UB STYLE, 10 BOLTS KOP-FLEX 60 UB CF</t>
  </si>
  <si>
    <t>PUMP, WATER, FOR X-RAY CHILLER A/C HASKRIS 1370</t>
  </si>
  <si>
    <t>COMPRESSOR, AIR, WORTHINGTON V-4A3</t>
  </si>
  <si>
    <t>BOLTS, NOS, BOLT, CLAMP,W/HEX NUT &amp; WASHER,STEELMWS DWG A521-0123 MK-E MESTA DWG 1</t>
  </si>
  <si>
    <t>BEARING, NOS, 1PC K399072, 3PC K74600, 1PC K75801, ASSY 9-10</t>
  </si>
  <si>
    <t>SHIM, NOS, PACK, FOR PKL STEERING SECTION., SHIM, PACK, FOR PKL STEERING SECTION. MWS DWG 511-2905 MK-E</t>
  </si>
  <si>
    <t>SHOULDER SCREWS</t>
  </si>
  <si>
    <t>BOLTS, NOS, BOLT, SHOULDER, HARDENED TO GRADE 5, FOR #1 TTM SOLUION HEADER MWS DWG</t>
  </si>
  <si>
    <t>SYSTEMS, INSTALLED, WATER HEATER ELECTRIC 240V 4500W ES6-30-DOLS</t>
  </si>
  <si>
    <t>STUD, NOS, COIL SPRING, 1-1/2" DIA. X 21" LONG, THR, STUD, COIL SPRING, 1-1/2" DIA. X 21" LONG, THREADED 3-3/8" BOTH ENDS,</t>
  </si>
  <si>
    <t>VALVE, GLOBE, 4 CS BLT, FLGD 150, BON SS STEM UNIV TR, OS&amp;Y BOLTED BONNETSTD TRIM</t>
  </si>
  <si>
    <t>RELAY BOARD&amp;MULTIPLE MODULES</t>
  </si>
  <si>
    <t>MODULE, NOS, ELEMENT, BLOCKS FOR PM8 COUPLING, 80 DURO STYRENEBUTADIENE, 16 BLOCKS/</t>
  </si>
  <si>
    <t>COIL, NOS, FIELD, FOR CLNR LINE 700 HP, 4160 VOLTS,, COIL, FIELD, FOR CLNR LINE 700 HP, 4160 VOLTS, 96.5 AMPS, 1200 RPM MG</t>
  </si>
  <si>
    <t>COIL, NOS, MAIN FIELD, FOR A 1165 HP DC MOTOR, 250 V, COIL, FOR A 1165 HP DC MOTOR, WESTINGHOUSE 277B703G05</t>
  </si>
  <si>
    <t>PIN, NOS, SCRAPBALLER HOUSING GUIDE, CONE SHAPED,, PIN, SCRAPBALLER HOUSING GUIDE, CONE SHAPED, 8"L X 4"W X 9", MATL. STE</t>
  </si>
  <si>
    <t>PAD, NOS, T/W WELDER DIE PRESS, PAD, T/W WELDER DIE PRESS, MWS DWG 511-0445 MK D-310585AE</t>
  </si>
  <si>
    <t>FILTER, NOS, AIR, 1/2" FNPT, 5-MICRON, 150 PSIG MAX.,, FILTER, AIR, 1/2" FNPT, 5-MICRON, 150 PSIG MAX., TEMP 125 DEG MAX. PLA</t>
  </si>
  <si>
    <t>LEVER, NOS, SPRING, ASSEMBLY, FOR 52" 5STD BELT WRAP, LEVER, SPRING, ASSEMBLY, FOR 52" 5STD BELT WRAPPER. GEN. ARRGT. A521-0, USS MIDWEST PLANT DWG# A521-0433 MK-B</t>
  </si>
  <si>
    <t>LEVER, NOS, SPRING, ASSEMBLY, FOR 52" 5STD BELT WRAP, LEVER, SPRING, ASSEMBLY, FOR 52" 5STD BELT WRAPPER. GEN. ARRGT. A521-0, USS MIDWEST PLANT DWG# A521-0433 MK-A</t>
  </si>
  <si>
    <t>VALVES, DIRECTIONAL, 3/8 INCH, PARKER #PL-37, 3 POSITION, 4 WAY, HAND OPERATED,WITH HANDLE</t>
  </si>
  <si>
    <t>ROLLER, NOS, BELTWRAPPER CROWNED, #2 TTM, ALSO FITS #, ROLLER, BELTWRAPPER CROWNED, #2 TTM, ALSO FITS #2 TTM BELTWRAPPER MWS</t>
  </si>
  <si>
    <t>HOSE, FITTINGS &amp; ACCESS, OIL, 2 INID, 27 IN-L, 3620 PSI, RM4SH 4-SPRIAL WIRE REINFORCED, 2" STRAIGHT X 90 DEGREE CODE 61 FLANGE HEAD</t>
  </si>
  <si>
    <t>VALVE, CHECK, DISCHARGE CHECK, NATIONAL OILWELL, PT # 08-800-154</t>
  </si>
  <si>
    <t>LINK, CONNECTING, LINK, EXPAND, FOR STM UNCOILER, MWS DWG B541-0100 MK-V</t>
  </si>
  <si>
    <t>SPACER, NOS, FLIGHT,6.81" X 5.25" X 2.22" H WITH 4 HO, SPACER, FLIGHT,6.81" X 5.25" X 2.22" H WITH 4 HOLES,POLY ENVIREX 303-7</t>
  </si>
  <si>
    <t>SPRING WASHER</t>
  </si>
  <si>
    <t>WASHER, SPRING, SPRING, STEEL, 3-3/4" OD, 1-13/16" ID, 1" WIDE, DWG# 511-1947 MK-B</t>
  </si>
  <si>
    <t>BUSHING, NOS, BUSHING, BRONZE, MWS DWG. 531-0592 MK-G.</t>
  </si>
  <si>
    <t>BUSHING, NOS, CROSSHEAD SADDLE, 4.128" OD. X 3.757" ID, BUSHING, CROSSHEAD SADDLE, 4.128" OD. X 3.757" ID. X 4-7/16"L MWS DWG</t>
  </si>
  <si>
    <t>LINK, CONNECTING, LINK, OPENER,(2 REQ'D) 19" ON HOLE CENTERS,6"WIDE. SMALL HOLE BORED 4.</t>
  </si>
  <si>
    <t>PKL #2 PROCESSOR DRIVE SIDE WEAR PLATE, MATERIAL MANG-5 / BALDWIN INTERNATIONAL, MWD 511-1963 MK-R</t>
  </si>
  <si>
    <t>SHAFT, NOS, ROLL DRIVE,36" LONG, VA37X36</t>
  </si>
  <si>
    <t>SPRING, NOS, LEAF, 5" OD X 3-3/4"ID, 5/8" DIA WIRE, 1, SPRING, LEAF, 5" OD X 3-3/4"ID, 5/8" DIA WIRE, 18" FREE LENGTH, 10" IN</t>
  </si>
  <si>
    <t>VALVE, NOS, 300 LBS, 12-1/2"FACE TO FACE, 2.500 IN, GATE, VALVE, GATE, 2-1/2", 300 LBS, 12-1/2" FACE TO FACE POWELL 3003 F.E. (2</t>
  </si>
  <si>
    <t>SPACER, NOS, STEEL, 4-1/2"OD X 3-3/4"ID X 3-1/8"LONG,, SPACER, STEEL, 4-1/2"OD X 3-3/4"ID X 3-1/8"LONG, CA LINE UPENDER CARRI</t>
  </si>
  <si>
    <t>BEARING, PILLOW, BLOCK, 1.9375" BORE, CL SFT HGT 2.25", TYPE SPHER, B, 2 BOLT, 15/16" BORE</t>
  </si>
  <si>
    <t>HOSE, NOS, HYDRAULIC, 1/2" ID X 124" OAL, W/FEMALE, HOSE, HYDRAULIC, 1/2" ID X 124" OAL, W/FEMALE FITTINGS ON EACH END. DA</t>
  </si>
  <si>
    <t>BRACKET DRAWING|CYLINDER|MWS|MIDWEST STEEL|DRAWING NUMBER|511-1014|CA</t>
  </si>
  <si>
    <t>BUSHING, NOS, OILESS, AMCO #18, #1 TTM SPINDLE LIFT, BUSHING, OILESS, AMCO #18, #1 TTM SPINDLE LIFT MWS DWG A561-0132 MK-K</t>
  </si>
  <si>
    <t>BUSHING, BUSHING, BRONZE, 6.005 INID, 6.755 INOD, 6.5 IN-L, 3/16 X 45 DEG. BOTH ENDS-INSIDE 1/8 OIL GROOVES, BUSHING, DWG# 511-0771 MK-E</t>
  </si>
  <si>
    <t>CYLINDER, NOS, 1R TAYLOR-WINFIELD WELDER LOWER SHEAR LOCKING PLATE AIR CYLINDER, 3.25</t>
  </si>
  <si>
    <t>PNEUMATIC ADAPTER</t>
  </si>
  <si>
    <t>ADAPTER, ADAPTER, 14" DIAMETER FLANGED PIPE TYPE, DWG# 511-2550 MK-G</t>
  </si>
  <si>
    <t>ELEMENT, FILTER, ELEMENT, FILTER, 10 MICRON SPIN ON. PTI TECHNOLOGIES F4E-070-HC-B</t>
  </si>
  <si>
    <t>TOILET TANKS</t>
  </si>
  <si>
    <t>TOILET, TOILET TANKS, 1.6, BLACK, FLUSHMATE, SYSTEM</t>
  </si>
  <si>
    <t>SUPPORT, PIPE, SUPPORT, PIPE, FOR STEERING SECTION MWS DWG 511-2903 MK-D</t>
  </si>
  <si>
    <t>MIST ELIMINATORS SEPARATORS</t>
  </si>
  <si>
    <t>COMPONENTS, NOS, AIR/OIL MIST SYSTEM, RITTER ENGINEERING P/N HYCOA-AOMEPM-001</t>
  </si>
  <si>
    <t>CRANE PART DRAWING|CRANE WHEEL PART #17, END PLATE|34D|MORGAN|DRAWING NUMBER|932-0086|MK-17</t>
  </si>
  <si>
    <t>BEARINGS, SKF #6410, NTN #6410, FAG #6410</t>
  </si>
  <si>
    <t>RESISTOR, NOS, .674 OHM, 44 AMPS, FOR TTM SCREWDOWN., RESISTOR, .674 OHM, 44 AMPS, FOR TTM SCREWDOWN. GUYAN SP8175</t>
  </si>
  <si>
    <t>GEARBOX PART OR ACCESSORY|ASSEMBLY, REBUILD KIT GEAR AND SHAFT|GEAR DRIVE, 6.11:1 RATIO FOR LS</t>
  </si>
  <si>
    <t>GEARBOX PART OR ACCESSORY|ASSEMBLY, REBUILD KIT GEAR AND SHAFT|GEAR DRIVE, 6.53:1 RATIO FOR LS</t>
  </si>
  <si>
    <t>BRAKE, BRAKE, 10" CRANE BRAKE, 230 V, 10", SHUNT, SHUNT, DC, F1D177GR1, ASSY, MAGNETIC TYPE</t>
  </si>
  <si>
    <t>LINER, STEEL, LINERS, STEEL,6"LONG,4-1/2"WIDE,FOUR HOLES 9/16" DRILL &amp; C.SINK. UNITE</t>
  </si>
  <si>
    <t>GEARBOX PART OR ACCESSORY|ASSEMBLY, REBUILD KIT GEAR AND SHAFT|GEAR DRIVE, 6.14:1 RATIO FOR LS</t>
  </si>
  <si>
    <t>GEARBOX PART OR ACCESSORY|ASSEMBLY, REBUILD KIT GEAR AND SHAFT|GEAR DRIVE, 6.47:1 RATIO FOR LS</t>
  </si>
  <si>
    <t>NATIONAL, NOS, GEAR DRIVE (REBUILD KIT) GEAR &amp; SHAFT, 5.4:1, BULL GEAR W/SHAFT AND A PINION SHAFT, BEARINGS ON BOTH SHAFTS</t>
  </si>
  <si>
    <t>VALVE, NOS, STAINLESS STEEL 316, 150# FLG, BODY CF8M, 2.000 IN, BALL, VALVE, BALL, STAINLESS STEEL 316, SIZE: 2", 150# FLG, BODY CF8M, SEAT</t>
  </si>
  <si>
    <t>REGULATOR, AIR, 1", MNLND-646593, MNNGN-R17-801-RGLA</t>
  </si>
  <si>
    <t>BLOCK, MOUNTING, BLOCK, PIVOT MOUNTING MWS DWG A521-2576 MK-H</t>
  </si>
  <si>
    <t>SPACER, NOS, INPUT SHAFT,3-1/2"OD X 2.88"W X 2.759 BO, SPACER, INPUT SHAFT,3-1/2"OD X 2.88"W X 2.759 BORE,SAE 1020 STEEL MWS</t>
  </si>
  <si>
    <t>CRANE PART DRAWING|CRANE WHEEL PART #12 OF MIDWEST, KEY PLAIN 1-1/2" X 1" X 6-5/8"|34D|MORGAN|DRAWING NUMBER|932-0070|MK-12</t>
  </si>
  <si>
    <t>CRANE PART DRAWING|CRANE WHEEL PART #10, END PLATE|34D|MORGAN|DRAWING NUMBER|932-0053|MK-10</t>
  </si>
  <si>
    <t>BUSHING, NOS, BEARING,ACCUMULATOR, BUSHING, BEARING,ACCUMULATOR MWS DWG A521-0195 MK-W MESTA DWG 105459 M</t>
  </si>
  <si>
    <t>PULLEYS, IDLERS, SHEAVES, PARTS, 15 TON BLOCK,24-7/8"OD,22-1/2" PD,6-1/2", SHEAVE, 15 TON BLOCK,24-7/8"OD,22-1/2" PD,6-1/2"BORE MWS DWG 932-</t>
  </si>
  <si>
    <t>SPRING, NOS, INNER, FOR BEARING BLOCKS, RIGHT HAND LE, SPRING, INNER, FOR BEARING BLOCKS, RIGHT HAND LEAD, 12" FREE LENGTH, 2</t>
  </si>
  <si>
    <t>HOSE OR PIPE CLAMPS</t>
  </si>
  <si>
    <t>CLAMP, PIPE, REPAIR 2"X12"#500-12-235 MUELLER XTRA RANGE</t>
  </si>
  <si>
    <t>SPACER, NOS, SPACER, STEEL, MWS DWG. 531-0593 MK-N.</t>
  </si>
  <si>
    <t>INCANDESCENT FIXTURE</t>
  </si>
  <si>
    <t>LIGHTING FIXTURES, METAL HALIDE, HIBAY, MULTI TAP BALLAST, 750W</t>
  </si>
  <si>
    <t>CONTACTOR, NOS, FIELD, 12OO KW, 720 RPM, 600 VOLTS, 2000, POLE</t>
  </si>
  <si>
    <t>ELASTOMERIC COUPLINGS|FLEX|30|STEEL|0.00</t>
  </si>
  <si>
    <t>PLATE, NOS, WEAR;SLIDE KEY;DW:GS72187-A-D-310591;84 F/TRIMMER</t>
  </si>
  <si>
    <t>PINION, NOS, GEAR, HERRINGBONE, 43 TEETH, 35" FACE, S, PINION, GEAR, HERRINGBONE, 43 TEETH, 35" FACE, STAND #3, MWS DWG A521-</t>
  </si>
  <si>
    <t>PINION, NOS, GEAR, HERRINGBONE, 43 TEETH, 35" FACE, 6, PINION, GEAR, HERRINGBONE, 43 TEETH, 35" FACE, 6' 9-13" SHAFT, 80" STA</t>
  </si>
  <si>
    <t>PINION, NOS, GEAR, HERRINGBONE, 43 TEETH, 35" FACE, 8, PINION, GEAR, HERRINGBONE, 43 TEETH, 35" FACE, 80" STAND #3, MWS DWG A, USS MIDWEST PLANT DWG# A521-2905 MK-A</t>
  </si>
  <si>
    <t>PINION, NOS, GEAR, HERRINGBONE, 43 TEETH, 35" FACE, 8, PINION, GEAR, HERRINGBONE, 43 TEETH, 35" FACE, 80" STAND #3, MWS DWG A, USS MIDWEST PLANT DWG# A521-2905 MK-B</t>
  </si>
  <si>
    <t>BAY WINDOW</t>
  </si>
  <si>
    <t>WINDOW, NOS, TANK WINDOWS FOR INDUNKER ROLLIN (ALLOY) , NO DETAIL DWG# FOUND</t>
  </si>
  <si>
    <t>CLOSURE, HOLE, CRADLE ROLL, A36 STEEL, UPCOILER, DWG# 511-2972 MK-3</t>
  </si>
  <si>
    <t>ROPE, WIRE, LEFT REG, 0.359 INCH, NO, 207.000 FT, WIRE, 17 X 7, ROPE, WIRE, 0.359" DIA., 17 X 7, WIRE, LEFT REG, 207.000 FEET LONG, .</t>
  </si>
  <si>
    <t>BLOCK, PILLOW BLOCK, 1.6875 INID, 4.2500 IN, SPHERICAL ROLLER, 2, LABYRINTH, 22310 TAPER, SAF 610 X 1-11/16 HSG, 2 BOLT PILLOW BLOCK</t>
  </si>
  <si>
    <t>CASTERS ROLLING HARDWARE</t>
  </si>
  <si>
    <t>CASTERS ROLLING HARDWARE|8"|BASE|SWIVEL|STEEL|LOAD CAPACITY|1500 LB|PAINTED|ROLLER|STEEL</t>
  </si>
  <si>
    <t>BLOCK, NOS, BEARING TYPE 00, MAX ROPE DIA. 0.750, MAX WORK LOAD LBS 30000 LBS, MOUNTING 00, SHEAVE O.D. INCH 24.000 IN, SHEAVE WIDTH INCH 1.</t>
  </si>
  <si>
    <t>GASKET, NOS, NEOPRENE AND STEEL, 40" OD. X 26.5" ID., GASKET,TFS CLEANER CHEM TANKS, NEOPRENE AND STEEL, 40" OD. X 26.5" ID.</t>
  </si>
  <si>
    <t>SHAFT, ROLL, SHAFT;ROLLER;E-305787-AB;4-7/8"LG;1"-8THRDS</t>
  </si>
  <si>
    <t>LINER DRAWING|BRASS/BRZ, DELIVERY HOIST COIL CAR|MWS|MIDWEST STEEL|DRAWING NUMBER|A521-3060|C</t>
  </si>
  <si>
    <t>COVER, NOS, FOR FLECIBLE COUPLING, COVER, FOR FLECIBLE COUPLING FALK 1180T10 (COVER)</t>
  </si>
  <si>
    <t>ROPE, WIRE, .500" DIA., 6 X 37, RIGHT REGULAR, 425.000 FEET LONG</t>
  </si>
  <si>
    <t>SLEEVE, NOS, STEEL, 9-3/4" LONG X 5.998 DIA. O.D. X 5, SLEEVE, STEEL, 9-3/4" LONG X 5.998 DIA. O.D. X 5.125" BORE, FOR TRANSF</t>
  </si>
  <si>
    <t>SHIELD, SPLASH, GUARD, SPLASH, S.S. WEAN DWG 89063 MK-A MWS DWG J561-0369 MK-A. TFS PL</t>
  </si>
  <si>
    <t>BEARING, NOS, CONNECTING ROD CRANK END, BEARING, CONNECTING ROD CRANK END INGERSOLL-RAND 9-C-46023-1 CLEVITE</t>
  </si>
  <si>
    <t>FACIAL SHIELDS</t>
  </si>
  <si>
    <t>SHIELD, SAFETY, DOWNCOMMER HOSE, 6" ID X 19' LONG, WITH, SHIELD, DOWNCOMMER HOSE, 6" ID X 19" LONG, WITH FLANGE #4340-1 ON ONE</t>
  </si>
  <si>
    <t>GUARD, MACHINE, GUARD, SPLASH. TFS PLATER TANK., TAYLOR-WINFIELD P/N J561-0369 MK-BA 89063 MK-BA</t>
  </si>
  <si>
    <t>CRANE PART DRAWING|KEY - FLUSH 1-1/4" X 7/8" X 5"|34D|DRAWING NUMBER|932-0070|MK-4</t>
  </si>
  <si>
    <t>BLOCK, BEARING, BLOCK, BEARING,BOTTOM ROLL,STEEL, 16"L X 11"W X 2.5"T,WITH 8.12" DIA.</t>
  </si>
  <si>
    <t>ROTARY ACTUATOR</t>
  </si>
  <si>
    <t>ACTUATOR, NOS, SCREW, WITH SPECIAL 4" SQUARE PLATE., ACTUATOR, SCREW, WITH SPECIAL 4" SQUARE PLATE. DUFF-NORTON SK 1710-S-M</t>
  </si>
  <si>
    <t>BEARING, FRICTION, B&amp;G P3Z-12351 ASSY F/PR,LD,&amp; HD BOOSTER PUMPS</t>
  </si>
  <si>
    <t>ROPE, WIRE, RRL, 0.625 INCH, WITH 5/8" THREADED STUD FITTING ON ONE E, 110.000 FT, IPS IWRC, 6 X 25, ROPE, WIRE, WITH ONE END FITTING, 0.625</t>
  </si>
  <si>
    <t>BEARING, ROLLER, SPHERICAL, ID 130MM, OD 200MM, W 52MM, C3, SPHER RB</t>
  </si>
  <si>
    <t>SHAFT, ROLL, SHAFT;ROLLER;E-305787-A;3-3/4"LG;1"-8THRDS</t>
  </si>
  <si>
    <t>COVER DRAWING|CLOSURE, HOLE, CRADLE ROLL, ASTM A36 STEEL, UPCOILER|MWS|MIDWEST STEEL|DRAWING NUMBER|511-2972|4</t>
  </si>
  <si>
    <t>GASKET, NOS, HEAT EXCHANGE PLATE,TFE SELF BONDING,TEF, GASKET, HEAT EXCHANGE PLATE, TFE SELF BONDING,TEFLON AB UX40, TRANTER</t>
  </si>
  <si>
    <t>PLATE, NOS, LEVER END,STEEL, PLATE, LEVER END,STEEL MWS DWG A521-0297 MK-B MESTA DWG 100322</t>
  </si>
  <si>
    <t>STRIP HEATER</t>
  </si>
  <si>
    <t>STRIP HEATER|BARREL, TRX-55|VOLTAGE|120|WATTAGE|1920</t>
  </si>
  <si>
    <t>BAR, CARBON HOT ROLLED, COLD ROLLED, 0.500 IN, BRASS SAE 360, 144 IN LONG, BAR, ROUND, 0.500" DIA. X 144 IN LONG, SAE 360 COLD ROLLED BRASS</t>
  </si>
  <si>
    <t>HOSE, FITTINGS &amp; ACCESS, OIL, 1.5 INID, 55 IN-L, 4350 PSI, RM4SH 4 SPIRAL WIRE W/ RUBBER TUBE COVER, 1.5" STRAIGHT X 90 DEG CODE 61 FLANGE</t>
  </si>
  <si>
    <t>RESISTOR, NOS, .312 OHM, 23 AMPS, FOR TTM SCREWDOWN., RESISTOR, .312 OHM, 23 AMPS, FOR TTM SCREWDOWN. GUYAN SP8174</t>
  </si>
  <si>
    <t>CRANE OR HOIST PART OR ACCESSORY|BLOCK, HOOK, 35 STN, NON-ROTATING|WIRE ROPE FOR ALL 35 TON HOISTMW</t>
  </si>
  <si>
    <t>ARM, NOS, LIFT, MAT'L WELDED STEEL, ARM, LIFT, MAT'L WELDED STEEL MWS DWG A521-2611 MK-A</t>
  </si>
  <si>
    <t>CRANE OR HOIST PART OR ACCESSORY|BLOCK, 35 STN, ROTATING, 250 VOLT DC|DRAFTO CORPORATION|75-3530/75-3622|MODEL 75-3622, FOR USE ON C</t>
  </si>
  <si>
    <t>CYLINDER, NOS, TW WELDER WORK PEENING AIR CYLINDER CLEANER LINE 4" BORE X 4.5" STROKE</t>
  </si>
  <si>
    <t>BRACKET DRAWING|CYLINDER|MWS|MIDWEST STEEL|DRAWING NUMBER|511-1014|C</t>
  </si>
  <si>
    <t>BRAKE, ELECTRICAL, SIZE 13, 400 FT LB TORGUE G.E. IC9528A102J3AA1 COIL NO. FID178G</t>
  </si>
  <si>
    <t>BUSHING, NOS, HARDENED, BUSHING, HARDENED MATHEWS DWG MD37235 SHT-127 IT 4</t>
  </si>
  <si>
    <t>NUTS, NOS, RIGHT HAND THREADS, NUT, RIGHT HAND THREADS MWS DWG H561-0033 MK-J WEAN DWG 48024 MK-J</t>
  </si>
  <si>
    <t>VALVE, NOS, VALVE, SIZE 2-1/2, RANGE 70-150, FLANGED, 4 BOLT HOLE, BODY DI, TRIM S</t>
  </si>
  <si>
    <t>CONTROLLER, REGULATOR, TEMP.REG. VALVE, [STEAM], 70-130F. DEGREES, .5 PIPE, 250 PSI, STEEL AND COPPER, SS. TRIM, 8 FT. CAPILLARY TUBE, 1"X20</t>
  </si>
  <si>
    <t>BUSHING, NOS, SADDLE LINK, 5.005" OD. X 4.508" ID. X 3, BUSHING, SADDLE LINK, 5.005" OD. X 4.508" ID. X 3"L MWS DWG B541-0071</t>
  </si>
  <si>
    <t>BLOCK, BEARING, BLOCK, BEARING MWS DWG G561-0071 MK-A</t>
  </si>
  <si>
    <t>VALVE, NOS, 4" GATE, CAST STEEL, SYMBOL AAA2, FLANGE, 4.000 IN, GATE, 4" GATE, CAST STEEL, SYMBOL AAA2, FLANGED, O,3, &amp; Y, BOLTED BON</t>
  </si>
  <si>
    <t>RING, RETAINING RINGS, ADAPTER, SPLIT, STEEL, 7-1/4" ID, 9-1/4" OD, 3/4" WIDE, DWG# 511-1947 MK-W</t>
  </si>
  <si>
    <t>BUSHING, NOS, BUSHING, MWS DWG C568-0091 MK-B</t>
  </si>
  <si>
    <t>BUSHING, NOS, BRONZE, BUSHING, BRONZE MWS DWG 511-2302 MK-H</t>
  </si>
  <si>
    <t>CRANE PART DRAWING|CRANE WHEEL PART #20, KEY #52 1" X 3/4" X 4-11/16"|34D|MORGAN|DRAWING NUMBER|932-0053|MK-20</t>
  </si>
  <si>
    <t>CRANE PART DRAWING|CRANE WHEEL PART #21, KEY #55 1" X 3/4" X 3-5/8"|34D|MORGAN|DRAWING NUMBER|932-0053|MK-21</t>
  </si>
  <si>
    <t>HOUSING, NOS, BEARING, 9" OD., 3" WIDE, ROUND BEARING, HOUSING, BEARING, 9" OD., 3" WIDE, ROUND BEARING BLOCK MWS DWG C561-06</t>
  </si>
  <si>
    <t>FILTER, NOS, AIR, 1" NPT,, FILTER, AIR, 1" FNPT, 5-MICRON, 150 PSIG MAX., TEMP 125 DEG MAX., PLAS</t>
  </si>
  <si>
    <t>MARKER PLATES|STEEL, 2.252"OD X 1-15/16"ID|WIDTH|LENGTH|THICKNESS|SUPPORT STAND END</t>
  </si>
  <si>
    <t>SPACER, NOS, THRUST, SCREWDOWN</t>
  </si>
  <si>
    <t>COVER, NOS, OUTBOARD BEARING, COVER, OUTBOARD BEARING MWS DWG A521-0260 MK-D</t>
  </si>
  <si>
    <t>LINER, STEEL, PKL STITCHER PINCH ROLL, MWD 511-0888 MK-D, TUFF BRAZE 600 / BALDWIN INTERNATIONAL</t>
  </si>
  <si>
    <t>PIN, NOS, PIVOT **DUPLICATE**USE MMC#76226-473, PIN, PIVOT, MWS DWG A521-3773 MK-B</t>
  </si>
  <si>
    <t>PLATE, NOS, THRUST PLATE, PLATES, THRUST PLATE XTEK DWG 6-68494 MK-CC</t>
  </si>
  <si>
    <t>WIRE, NOS, XHHW/XLP, 250, XHHW/XLP, 1, 0.705 IN, 37, WIRES, PLASTIC/RUBBER, INSULATED, MCM COND, 600 VOLT, UNSHIELDED 1 CON</t>
  </si>
  <si>
    <t>CRANE OR HOIST PART OR ACCESSORY|LATCH, SAFETY, 60 STN|MI-JACK|932-1053 36780102|B.A. CRANES</t>
  </si>
  <si>
    <t>VALVE, NOS, 08-496-267 ASSY.;80 ENTRY HYD. PUMP</t>
  </si>
  <si>
    <t>HEAD, NOS, ROD, CYLINDER CLEVIS, MATERIAL PER DWG, HEAD, ROD, CYLINDER CLEVIS, MATERIAL PER DWG MWS DWG 511-0701 MK-F</t>
  </si>
  <si>
    <t>WHEEL, IDLER WHEELS, SINGLE FLANGE, BRAUER, STEEL, 25 MM BORE, 150 MM DIA, 55 MM THK, 40 MM WIDTH</t>
  </si>
  <si>
    <t>VALVE, NOS, BASE, SUB, 3/4 IN SIDE PORT ROSS VALVE 363B91</t>
  </si>
  <si>
    <t>BUSHING, NOS, IDLER GEAR, 3.753" OD. X 3.006" ID. X 1-, BUSHING, IDLER GEAR, 3.753" OD. X 3.006" ID. X 1-1/2"W, 5" OD. FLANGE</t>
  </si>
  <si>
    <t>PLATE, NOS, KEEPER, 3" L X 1" W X .25" H, WITH 2 HOL, PLATE, KEEPER, 3" L X 1" W X .25" H, WITH 2 HOLES 7/16" DRILL, SAE 102</t>
  </si>
  <si>
    <t>WEAR PLATES OR BARS OR STRIPS OR LINERS|PLATE|30 IN|2.5 IN|THICKNESS|.5 IN|BRONZE|WITH 4 11/16 IN HOLES</t>
  </si>
  <si>
    <t>CONNECT&amp;COUPLE PIN FASTENER|STEEL|LENGTH|2.75 IN|OUTSIDE DIAMETER|.999 IN</t>
  </si>
  <si>
    <t>CRANE OR HOIST PART OR ACCESSORY|PAD, DELIVERY HOIST|MWS DWG H561-0222 MK D</t>
  </si>
  <si>
    <t>REPAIR KITS VALVE</t>
  </si>
  <si>
    <t>KIT, VALVE KITS, STEAM PILOT VALVE REPAIR KIT, SPENCE STEAM REGULATOR PILOT VALVE</t>
  </si>
  <si>
    <t>ROPE, WIRE, IWRC RRL IPS, 0.313 INCH, W/EYE &amp; STOP. *USED ON 3 TON COFFING HOI, 93.000 FT, WIRE, 6X31, ROPE, WIRE, WITH ONE END FITTING, 0.3</t>
  </si>
  <si>
    <t>WEAR PLATES OR BARS OR STRIPS OR LINERS|PLATE|30 IN|2.25 IN|THICKNESS|.5 IN|BRONZE|MW A541-0072 MK-N, 3 H</t>
  </si>
  <si>
    <t>ROLLER BEARING|CYLINDRICAL, INNER RACE ONLY|AWIR214H|70 MM|84 MM|60 MM|3.3125 IN OD X 2.3750 IN WD</t>
  </si>
  <si>
    <t>PLATE, NOS, BEARING, FOR PKL STEERING SECTION., PLATES, OEM MANUFACTURERS NAME BEGINING WITH H THRU Z (SEE 76263) BEAR</t>
  </si>
  <si>
    <t>VALVE, RELIEF, 3/4", BRASS, NPT (MALE INLET / FEMALE OUTLET), PISTON TYPE PRESSURE RELIEF, MOD 6815 RG, 0-300 PSI, WATER, 6 IN-L, TEE HANDLE</t>
  </si>
  <si>
    <t>CASTER, NOS, 6" WHEEL, X-HVY DUTY STEEL SWIVEL, CASTER, 6" WHEEL, X-HVY DUTY STEEL SWIVEL HAMILTON S-EHD-63MH</t>
  </si>
  <si>
    <t>BLOCK, NOS, BLOCK, STEEL,4-1/2"LONG,2-3/8"WIDE, 2"THICK,ONE HOLE 1-5/8"DRILL THRU,</t>
  </si>
  <si>
    <t>PLATE, NOS, UPPER ENTERING GUIDE, PKL PROCESSOR LEVE, PLATES, OEM MANUFACTURERS NAME BEGINING WITH H THRU Z (SEE 76263) UPPE</t>
  </si>
  <si>
    <t>PLATE, NOS, WEAR, SCRAP BALLER, COMBO LINE, 9-1/16", PLATES, OEM MANUFACTURERS NAME BEGINING WITH H THRU Z (SEE 76263) WEAR</t>
  </si>
  <si>
    <t>GUARD, MACHINE GUARDING, PLATED, GUARD, PLATED, SHEAR, A521-3684 MK-G</t>
  </si>
  <si>
    <t>ARM, NOS, ROLL ARM, ASSEMBLY, STEEL, ARM, ROLL, ETL BELT WRAPPER, STEEL,MWS DWG C561-0309 MK-B</t>
  </si>
  <si>
    <t>CYLINDER, NOS, CYLINDER, HOT RINSE TOWER ROLL, MWS DWG 531-0288 MK-K</t>
  </si>
  <si>
    <t>SHIELD, SAFETY, HEAT SHIELD (ST.STL.) 77-1/2"LONG X 23-5, SHIELD, HEAT SHIELD (ST.STL.) 77-1/2"LONG X 23-5/8"WIDE. MWS DWG B571-</t>
  </si>
  <si>
    <t>PULLEYS, IDLERS, SHEAVES, PARTS, 1-V, 31-1/2" OD., SHEAVE, ETL LOOPING TOWER CABLE, 1-V, 31-1/2" OD. MWS DWG C561-1475 MK</t>
  </si>
  <si>
    <t>ARM, NOS, ARM, MWS DWG A521-2886 MK-B</t>
  </si>
  <si>
    <t>GENERAL FABRICATION, NOS, BASE, ETL HOT RINSE MWS DWG C561-1423 MK-H</t>
  </si>
  <si>
    <t>SHIELD, SAFETY, HEAT SHIELD (ST.STL.) 77-1/2"LONG X 40-1, SHIELD, HEAT SHIELD (ST.STL.) 77-1/2"LONG X 40-1/2"WIDE. MWS DWG B571-</t>
  </si>
  <si>
    <t>MOTORS, AC,1 HP TO&lt;10 HP, 2 HP, 230/460 V, 1750 RPM, 145T, AC, INDUCTION, POLY PH, TEFC, SINGLE SPEED, SQUIRREL CAGE</t>
  </si>
  <si>
    <t>BEARINGS, MCGILL #CFH2SB</t>
  </si>
  <si>
    <t>BRAKE PARTS OR ACCESSORIES|ARMATURE|SQUARE D|W-19003-A</t>
  </si>
  <si>
    <t>BEARING, ROLLER, TAPERED, OD 6.375 IN., W 2.4375 IN., STD PREC, DBL CUP, TIMKEN #52637D</t>
  </si>
  <si>
    <t>PAD, NOS, SADDLE PAD,20" X 16", 1-1/2" THICK, FOR, PAD, SADDLE PAD, 20" X 16", 1-1/2" THICK, FOR PKL ENTRY CONVEYOR, MWS</t>
  </si>
  <si>
    <t>BEARING CAGE</t>
  </si>
  <si>
    <t>CAGE, BEARING, CAGE, BEARING, 25/35C C.S., MATERIAL PER PRINT SPEC MWS DWG 511-1119 M</t>
  </si>
  <si>
    <t>COUPLING, FLEXIBLE, 8.25 IN, 1-1/2 X 1/2, EXPOSED BOLT, FAST'S 8, COUPLING, FAST'S GEAR, FEMALE FLEX HALF, EXPOSED BOLT, SIZE 8, FINISHE</t>
  </si>
  <si>
    <t>BELT, WRAPPER, BELT, ASSEMBLY, MECHANICAL (COUNTERWEIGHT) STM BELTWRAPPER MWS DWG B541-0084</t>
  </si>
  <si>
    <t>SPACER, NOS, 3RD SHAFT, FOR UNIT 100-T, 1020 STEEL, 2, SPACER, 3RD SHAFT, FOR UNIT 100-T, 1020 STEEL, 2.62" OD X 1.975" ID X</t>
  </si>
  <si>
    <t>BRACKET, NOS, MOUNTING, FOR TROLLEY BUMPER ON CRANES #, BRACKET, MOUNTING, FOR TROLLEY BUMPER ON CRANES #16, 24, 25 &amp; 28. MWS,</t>
  </si>
  <si>
    <t>COIL, NOS, FIELD, COIL, FIELD, WESTINGHOUSE 276B089G01</t>
  </si>
  <si>
    <t>COIL, NOS, COIL, G.E. 8795196ADG1</t>
  </si>
  <si>
    <t>COIL, NOS, HEATER COIL (STAINLESS STEEL), COIL, HEATER COIL (STAINLESS STEEL) HOFFMAN DRL 274512. TFS.</t>
  </si>
  <si>
    <t>TOOLS - APPLIANCE DRAWING|BREAKER BAR BENDING, CARBON HOT ROLLED, 6 IN OD X 139-1/2 IN|MWS|MIDWEST STEEL|DRAWING NUMBER|511-2212|A</t>
  </si>
  <si>
    <t>CLAMP DRAWING|BAR, CARBON HOT ROLLED, V|MWS|MIDWEST STEEL|NEWCOR|DRAWING NUMBER|A541-0233</t>
  </si>
  <si>
    <t>CLAMP DRAWING|BAR, CARBON HOT ROLLED, NEWCOR A26-20714-5|MWS|MIDWEST STEEL|DRAWING NUMBER|A541-0233</t>
  </si>
  <si>
    <t>CLAMP DRAWING|BAR, CARBON HOT ROLLED, NEWCOR A26-20714-3|MWS|MIDWEST STEEL|NEWCOR|DRAWING NUMBER|A541-0233</t>
  </si>
  <si>
    <t>BAR, CARBON HOT ROLLED, WELDER SIDE, BAR, WELDER SIDE, MWS DWG 511-1829 MK B-425631-AB</t>
  </si>
  <si>
    <t>BAR, CARBON HOT ROLLED, WELDER DIE SIDE, BAR, WELDER DIE SIDE, MWS DWG 511-1829 MK B-425631-AC</t>
  </si>
  <si>
    <t>BLOWER, NOS, W/ 3HP MOTOR,480VAC,3600 RPM, FRAME:184T, NORTH AMERICAN 2312-26/1-T-3-C BLOWER, W/ 3HP MOTOR,480VAC,3600 RPM, F</t>
  </si>
  <si>
    <t>PIN, NOS, PIVOT, 3' 4-5/8" L X 5.500" DIA. X 1/16", PIN, PIVOT, 3' 4-5/8" L X 5.500" DIA. X 1/16" CH. @ 45 DEG. UNITED ENG</t>
  </si>
  <si>
    <t>SHAFT, NOS, JACK, 5"DIA. X 2'4-3/4", OAL 2'5"W/50G C, SHAFT, JACK, 5"DIA. X 2'4-3/4", OAL 2'5"W/50G COUPLINGS MWS DWG 932-09</t>
  </si>
  <si>
    <t>MOTORS, NOS, MOTOR, HYDRAULIC, PISTON TYPE, 29 GPM @ 1800 RPM, FIXED DISPLACEMENT I</t>
  </si>
  <si>
    <t>BUSHING, NOS, BUSHING, GLS DWG A521-2697 MK-G</t>
  </si>
  <si>
    <t>CRANE OR HOIST PART OR ACCESSORY|PEDESTAL, BEARING, DRUM, ASSEMBLY|MORGAN CRANE|954321|FOR 35 TON, 50 TON CRANE HOISTS</t>
  </si>
  <si>
    <t>SHAFT, NOS, 18-3/8"LONG,1-17/32"DIA.,, SHAFT, 18-3/8"LONG,1-17/32"DIA., MWS DWG A521-2686 MK-A UNITED ENGINEE</t>
  </si>
  <si>
    <t>SHIM, NOS, CRANKSHAFT BEARING RETAINER, SHIM, CRANKSHAFT BEARING RETAINER INGERSOLL-RAND C-47717</t>
  </si>
  <si>
    <t>COVER, NOS, BEARING BOX COVER, 27" TRACK WHEEL, 932-0387 MK-6</t>
  </si>
  <si>
    <t>PIN, CLEVIS PIN, PIVOT # CP-0732, STEEL</t>
  </si>
  <si>
    <t>PIN, CLEVIS PIN, PIVOT # CP-1347, STEEL</t>
  </si>
  <si>
    <t>PNEUMATIC PISTON</t>
  </si>
  <si>
    <t>PISTON, NOS, AIR CYLINDER, PISTON, AIR CYLINDER MWS DWG A561-0031 MK-B</t>
  </si>
  <si>
    <t>BRAKE, BRAKE, SHOE 10"</t>
  </si>
  <si>
    <t>CARBON FILTERED ENCLOSURE</t>
  </si>
  <si>
    <t>FILTER, NOS, CARBON FILTER,SERIES "G", 5/25 GPM FLOW,, FILTER, CARBON FILTER,SERIES "G", 5/25 GPM FLOW,1.6 CU.FT.CAP, CHAMBER</t>
  </si>
  <si>
    <t>BAR, CARBON HOT ROLLED, COLD ROLLED, 0.750 IN, BRASS SAE 360, 144 IN LONG, BAR, ROUND, 0.750" DIA. X 144 IN LONG, SAE 360 COLD ROLLED BRASS</t>
  </si>
  <si>
    <t>COUPLING, FLEXIBLE, SPACER ELEMENT,OD5.38, WITH FASTNERS</t>
  </si>
  <si>
    <t>BELTS-V, MULTI, #C180</t>
  </si>
  <si>
    <t>CARTRIDGE, VALVE, LOGIC VALVE, NORMALLY CLOSED, BALANCED, DIRECT OPERATED, SUN DKFS-XHN</t>
  </si>
  <si>
    <t>NATIONAL, NOS, TFS LOOPING TOWER PEDESTAL STAND ASSEMBL, ASSEMBLY, MECHANICAL TFS LOOPING TOWER PEDESTAL STAND ASSEMBLY, CONSIS</t>
  </si>
  <si>
    <t>PIN, NOS, PIN AND CAPSCREW, CA LINE PAY- OFF REEL, CA &amp; 1RC PAYOFF &amp; TENSION REEL PIN &amp; CAPSCREW FOR PENTAGON MWS DWG 531</t>
  </si>
  <si>
    <t>SHIELD, SPLASH, GUARD, SPLASH, TFS PLATER TANK, S.S.WEAN INDUSTRIES DWG 89062 MK-C MWS</t>
  </si>
  <si>
    <t>BUSHING, NOS, CENTER SUPPORT, TOP HALF BUSHING BUSHING, BUSHING, CENTER SUPPORT, TOP HALF BUSHING BUSHING WITH HOLE, 4" X 2.87</t>
  </si>
  <si>
    <t>COLLAR, NOS, LOCK, STEEL, 4-1/4" OD, 1-1/2"-6TPI BORE</t>
  </si>
  <si>
    <t>THRUST WASHER</t>
  </si>
  <si>
    <t>WASHER, THRUST, THRUST, BRONZE, 2.5 INOD, .25 IN-T, 125 FINISH ALL OVER, BORE 1.502" +.001" -.000", 2-1/2"OD X 1/4"THK, DWG# 511-1947 MK-N</t>
  </si>
  <si>
    <t>GUARD, MACHINE, GUARD, SPLASH. TFS PLATER TANK., TAYLOR-WINFIELD P/N J561-0208 MK-CD 52902 MK-CD</t>
  </si>
  <si>
    <t>SHAFT, NOS, STEEL, 25-1/2" L X 2" DIA., BELTWRAPPER LEVER</t>
  </si>
  <si>
    <t>HOSE, FITTINGS &amp; ACCESS, HYDRAULIC, PARKER HOSE AND FITTINGS ASSEMBLY, 90" LONG, 3000 PSI</t>
  </si>
  <si>
    <t>NATIONAL, NOS, 52" 5 STD ENTRY P/R GEN. ARRGT. TOP SEPE, ASSEMBLY, MECHANICAL 52" 5 STD ENTRY P/R GEN. ARRGT. TOP SEPERATOR A52</t>
  </si>
  <si>
    <t>SHIM, STEEL, 6.0000 IN-W, 5.5000 IN-L, PACK, WALL BRACKET, 2TTM JIB CRANE, TOTAL 1.594, VARIED THICKNESS, DWG# 2TM-51 MK-B</t>
  </si>
  <si>
    <t>PIN, NOS, CYLINDER CLEVIS, 2" DIA. X 6-1/2" LONG F, PIN, CYLINDER CLEVIS, 2" DIA. X 6-1/2" LONG FOR 52" BELT WRAPPER REFER</t>
  </si>
  <si>
    <t>GASKET, NOS, 33"DIA., GASKET, 33"DIA. MWS DWG C561-1300 MK-D MWS DWG C561-0606 MK-B*</t>
  </si>
  <si>
    <t>SHAFT, NOS, ADJUSTING, FOR PROCESSOR LEVELLING ROLL, SHAFT, ADJUSTING, FOR PROCESSOR LEVELLING ROLL JACKS MWS DWG 511-1947, USS MIDWEST PLANT DWG# 511-1947 MK-F</t>
  </si>
  <si>
    <t>BLOCK, STOP, CB-6-B R.R CAR BLOCK, CRANE RAIL, 105-175 LB, STOP, CB-6-B R.R CAR BLOCK ** CRANE RAIL STOP ** ATLANTIC TRACK 4016-0</t>
  </si>
  <si>
    <t>BEARING, PILLOW BLOCK, LINK BELT, 1.4375 INID, 2.375 IN, 7.375 IN, 2, FLOAT</t>
  </si>
  <si>
    <t>BELT, NOS, BELT, PKL SCRAP SHEAR DRIVE, 5-PLY 35 OZ., HARD SILVER DUCK, FS X FS W</t>
  </si>
  <si>
    <t>FILTER, ELEMENT, FILTER, COALESCING, ELEMENT, FILTER, COALESCING PARKER PS357P</t>
  </si>
  <si>
    <t>VALVE, NOS, WITH GOVERNOR, 3" IN, CONTROL, VALVE, WITH GOVERNOR, FISHER B488-1</t>
  </si>
  <si>
    <t>HEATER, NOS, WATER, ELECTRIC, 15 GAL, 1500 WATT, 115, HEATER, WATER, ELECTRIC, 15 GAL, 1500 WATT, 115 VOLT, 14 1/4" DIA. X 3</t>
  </si>
  <si>
    <t>BOLTS, COUPLING, BOLT,COUPLING 1050-G-20</t>
  </si>
  <si>
    <t>PLATE, NOS, RETAINING, FOR GEAR REDUCER #L-5050, PLATES, OEM MANUFACTURERS NAME BEGINING WITH H THRU Z (SEE 76263) RETA</t>
  </si>
  <si>
    <t>COLLAR, RETAINING COLLARS, RETAINING COLLAR, CLAMP, HIGH STRENGTH STEEL, 3.9375 INID, 5.7500 INOD, 1.0000 IN-T, 2 PIECE WITH CAPSCREWS, DWG#</t>
  </si>
  <si>
    <t>SHEAVE, V-BELT, 3 GROOVES, (C) BELT ONLY 16.0 PITCH DIAMETER (IN.), 3020 TAPER LOCK</t>
  </si>
  <si>
    <t>LINER DRAWING|BRASS/BRZ, SAE 64, PKL FINE CUT GUIDES, 1-5/8 IN WD X 10 IN LG X 1/4 IN THK|MWS|MIDWEST STEEL|DRAWING NUMBER|5111808|H|5/</t>
  </si>
  <si>
    <t>LINK, CONNECTING, LINK, OEM, MWS DWG H561-0164 MK E, WEAN DWG 89579 MK-E</t>
  </si>
  <si>
    <t>LINK, CONNECTING, LINK, MWS DWG H561-0164 MK-EA WEAN DWG 89579 MK-EA</t>
  </si>
  <si>
    <t>THROWER, OIL, PINION OIL, THROWER, PINION OIL, MWS DWG A521-0219 MK-G, MESTA DWG 147824 MK-G</t>
  </si>
  <si>
    <t>CABLE, NOS, CABLE, GALVANIZED, 5/16", 1000 FT. PER SPOOL. HESSVILLE CABLE &amp; SLING</t>
  </si>
  <si>
    <t>TAPER PINS</t>
  </si>
  <si>
    <t>PIN, NOS, TAPERED PIN FOR PKL SIDE TRIM. AIR GUIDE, PIN, TAPERED PIN FOR PKL SIDE TRIM. AIR GUIDE, 7-1/4" X 1-1/4", MWS DW</t>
  </si>
  <si>
    <t>BUSHING, NOS, STEERING, NYOIL MATERIAL, BUSHING, STEERING, NYOIL MATERIAL MWS DWG 511-2490 MK-C</t>
  </si>
  <si>
    <t>SHIM WASHER</t>
  </si>
  <si>
    <t>SHIM, SHIM, SET, STEEL, . GRD, .1250 IN-T, SET, SHIM, NATIONAL OIL WELL. MFG. #45-803-765</t>
  </si>
  <si>
    <t>SPRING, NOS, OUTER, FOR BEARING BLOCKS, LEFT HAND LEA, SPRING, OUTER, FOR BEARING BLOCKS, LEFT HAND LEAD, 12" FREE LENGTH, 4-</t>
  </si>
  <si>
    <t>HOOK, NOS, BELT CLIPPER, 2</t>
  </si>
  <si>
    <t>CRANE OR HOIST PART OR ACCESSORY|SHAFT, IDLER, AXLE, BRIDGE &amp; TROLLEY WHEELS|24 IN|ALLIANCE MACHINE|932-0718-6826B57</t>
  </si>
  <si>
    <t>FILTER, NOS, BAG, POLY FELT (75 MICRON), FILTER, BAG, POLY FELT (75 MICRON) ROSEDALE PE-75-P2S</t>
  </si>
  <si>
    <t>MIXER PART OR ACCESSORY|RETAINING RING|LIGHTNIN|114252PSP</t>
  </si>
  <si>
    <t>HOSE, NOS, HYDRAULIC, ASSEMBLY, PRESSURE OR RETURN, HOSE, HYDRAULIC, ASSEMBLY, PRESSURE OR RETURN HOSE, STD #1 52" E.W. BL</t>
  </si>
  <si>
    <t>BUSHING, STEEL, 4140, 4.002-.003 O.D., 3.503-.505 I.D., 4.88 LONG,.06X45 DEG. CHAMFER</t>
  </si>
  <si>
    <t>PINION, NOS, HIGH SPEED SHAFT, FOR GEAR REDUCER #L-50, PINION, HIGH SPEED SHAFT, FOR GEAR REDUCER #L-5050. HORSBURGH &amp; SCOTT</t>
  </si>
  <si>
    <t>END CAPS ELECTRICAL HARDWARE&amp;SUPPLIES</t>
  </si>
  <si>
    <t>END CAPS ELECTRICAL HARDWARE&amp;SUPPLIES|BEARING, RETAINER|10 1/2 " WIDE WITH 3 15/16" HOLE|SCREW ON</t>
  </si>
  <si>
    <t>GENERAL FABRICATION, NOS, AXLE SHAFT, LOOP TOWER SHEAVE, MK-C, 3.9375 IN-D, 17.75 IN-L, DWG# C561-1492</t>
  </si>
  <si>
    <t>CLAMP, WATER PIPE, 4"X6" #500-6-445 MUELLER XTRA RANGE</t>
  </si>
  <si>
    <t>BUSHING, NOS, PIVOT PIN, BUSHING, PIVOT PIN MWS DWG A521-2576 MK-E</t>
  </si>
  <si>
    <t>REEL PARTS &amp; ACCESSORIES|GUIDE, INTERMEDIATE TROLLEY|PDQ-450-10-03071-S06</t>
  </si>
  <si>
    <t>BOLTS, COUPLING, #1055G20 FALK #729205 H03119</t>
  </si>
  <si>
    <t>BLOCKS OR PULLEY|CHAIN|CAPACITY|1 TON|STEEL|00000</t>
  </si>
  <si>
    <t>KNIFE, SHEAR, WEDGE FOR CA DELIVERY CROP SHEAR, USED W, KNIFE, WEDGE FOR CA DELIVERY CROP SHEAR, USED WITH MMC#74360-075 DWG C</t>
  </si>
  <si>
    <t>FILTER ELEMENTS, PARKER #924448, 40 MICRON, SYNTHETIC, MODEL 40SA, REFERENCE PARKER UNIT #10F40SAD3CRTS</t>
  </si>
  <si>
    <t>SLEEVE, NOS, BARE MANDREL SAFETY FOR TIN TEMPER MILL, SLEEVE, BARE MANDREL SAFETY FOR TIN TEMPER MILL MWS DWG B561-0303</t>
  </si>
  <si>
    <t>SLEEVE, NOS, SLEEVE FOR KOP-FLEX SPINDLE, KOP-FLEX DW, SLEEVE, SLEEVE FOR KOP-FLEX SPINDLE, KOP-FLEX DWG 1105032 KOP-FLEX 110</t>
  </si>
  <si>
    <t>SLEEVE, NOS, 1045 STEEL,FORGING H.T.240/360 BHN, SLEEVE, 1045 STEEL, FORGING H.T.240/360 BHN, MWS DWG 511-0971 MK-A</t>
  </si>
  <si>
    <t>SLEEVE, NOS, STEEL BOTTOM, MATERIAL PER PRINT SPEC, SLEEVE, STEEL BOTTOM, MATERIAL PER PRINT SPEC, MWS DWG 511-1138 MK-D</t>
  </si>
  <si>
    <t>TEE, NOS, PIPE TEES, 8" X 8" X 6" SARAN LINED, TEE, PIPE TEES, 8" X 8" X 6" SARAN LINED, MWS 8 X 8 X 6 (SARAN). TFS.</t>
  </si>
  <si>
    <t>CYLINDER, NOS, CYLINDER, TRUNION MOUNTED, 200 PSI STD. MWS DWG A521-3235</t>
  </si>
  <si>
    <t>PIN, NOS, SADDLE LINK, 4-1/2" OD. X 12-1/2" L, WIT, PIN, SADDLE LINK, 4-1/2" OD. X 12-1/2" L, WITH 5-1/4" OD FLANGE MWS DW</t>
  </si>
  <si>
    <t>BLOCK, NOS, BLOCK, PINNION BLOCK FOR PKL SIDE, TRIMMER AIR GUIDE. MWS DWG 511-2373</t>
  </si>
  <si>
    <t>CYLINDER, NOS, CYLINDER, HYDRAULIC, 12"B X 38"S, ENTRY COIL HOIST, FLANGE MOUNT HEAD</t>
  </si>
  <si>
    <t>CAP, BEARING, CAP, BEARING MWS DWG 511-2977 PART 5</t>
  </si>
  <si>
    <t>CAP, BEARING, CAP, BEARING CAP FOR SIDE TRIMMER AIR GUIDES,3-1/2" X 1-7/8"., MWS DWG</t>
  </si>
  <si>
    <t>CAP, BEARING, CAP, BEARING MWS DWG B541-0042,CLEVELAND GEAR 1414AT</t>
  </si>
  <si>
    <t>PNEUMATIC CYLINDER MOUNTING BASES</t>
  </si>
  <si>
    <t>GENERAL FABRICATION, NOS, MOUNTING, CYLINDER MOUNT,FOR PKL SIDE TRIMMER AIR GUIDES. MWS DWG 511-</t>
  </si>
  <si>
    <t>RETAINER, BEARING, BEARING, PKL - T.M. MAIN DRIVE GEAR REDU, RETAINER, BEARING, BEARING, PKL - T.M. MAIN DRIVE GEAR REDUCER. MWS DW</t>
  </si>
  <si>
    <t>SPROCKET, NOS, SPROCKET, MWS DWG 531-0058 MK-T, AETNA DWG E-9161 MK-T. CA THREADER CH</t>
  </si>
  <si>
    <t>BALLS, BALL, .5 INID, 7 INOD, BALL FLOAT, 316 SS</t>
  </si>
  <si>
    <t>BLOWER, BLOWERS, 2 TTM MAKE UP BASE</t>
  </si>
  <si>
    <t>WOOD FLOORING</t>
  </si>
  <si>
    <t>WOOD FLOORING|NA|WIDTH|ROUGH CUT|LENGTH|NA</t>
  </si>
  <si>
    <t>METAL FENCING</t>
  </si>
  <si>
    <t>METAL FENCING|CHAIN LINK FENCE GATE|WIDTH|HEIGHT</t>
  </si>
  <si>
    <t>GENERAL MACHINING, NOS, TRIPPER, 10 IN-L, 2 IN-H, 0.25 IN-T, 2 IN-W, STEEL, DWG# A521-2886, MK-P</t>
  </si>
  <si>
    <t>GEARED TIMING BELTS</t>
  </si>
  <si>
    <t>BELT, NOS, BELTS, TIMING PARKER DAEDAL 420-000016</t>
  </si>
  <si>
    <t>PIN, NOS, IDLER GEAR, 3" OD. X 12-1/2" LONG, PIN, IDLER GEAR, 3" OD. X 12-1/2" LONG MWS DWG B541-0189 MK-M</t>
  </si>
  <si>
    <t>SPROCKET, NOS, 4 TOOTH,3'-7"ACROSS FLATS. *USED ON 80", SPROCKET, 4 TOOTH, 3'-7"ACROSS FLATS. *USED ON 80" 5STD. DELIV. CONVEY</t>
  </si>
  <si>
    <t>SPROCKET, NOS, 4 TEETH, 8 PITCHES, 14" PITCH, 36.58 P.D, SPROCKET, 4 TEETH, 8 PITCHES, 14" PITCH, 36.58 P.D., 3' 2" ACROSS FLAT</t>
  </si>
  <si>
    <t>HEAD, NOS, UPPER, WELDER WHEEL, TO BE ASSEMBLED W/A, WELDER UPPER, TO BE ASSEMBLED W/ACCESSORY UNIT TAYLOR-WINFIELD B</t>
  </si>
  <si>
    <t>STEEL RAIL|CONVEYOR RAILS|WIDTH|3 IN|THICKNESS|0.5 IN|STEEL|L</t>
  </si>
  <si>
    <t>STEEL RAIL|CONVEYOR RAIL|WIDTH|3 IN|THICKNESS|0.5 IN|STEEL|L</t>
  </si>
  <si>
    <t>COVER DRAWING|2TRC PAY-OFF &amp; TENSION REEL INTERMEDIATE &amp; PINION GEAR(FLOAT-SIDE) BEARING COVER|DRAWING NUMBER|H561-0014|H561-0182 (85318-A)|MK-A</t>
  </si>
  <si>
    <t>COVER DRAWING|NON-FLOAT BEARING COVER|34D|USS MIDWEST|DRAWING NUMBER|H561-0014|MK-BA</t>
  </si>
  <si>
    <t>SLIPON PIPE FLANGE</t>
  </si>
  <si>
    <t>FLANGE, NOS, RAISED, SLIP, CARBON, 6.000 IN, NON IN, 600 PSI, FLANGE, PIPE, SLIP-ON, NON-REDUCING,CARBON STEEL, 6.000" NOMINAL PIPE</t>
  </si>
  <si>
    <t>SEALS, OIL, 5.000 X 6.000 X .500 INCH, SPLIT, GARLOCK #23X2915</t>
  </si>
  <si>
    <t>CARRIER, NOS, CARRIER, ROLLER MWS DWG 511-1473 MK-J WEAN UNITED DWG US-1013 (DWG 511</t>
  </si>
  <si>
    <t>BUSHING, NOS, BUSHING, MWS DWG H561-0208 MK-D OILITE AA-1106-4</t>
  </si>
  <si>
    <t>REGULATOR, PRESSURE, REGULATOR, RELIEVING, NOT PILOT OPERATED, NOMINAL PIPE SIZE 0.750", 12</t>
  </si>
  <si>
    <t>ELEMENT, FILTER, AIR, 10 MICRON;PARKER NO 924450;2" CF/RF-10C</t>
  </si>
  <si>
    <t>GATE, SAFETY, SELF-CLOSING, A-SERIES, A36,W/SAFETY YELLOW POWDER COAT,OPEN: 31-33.5"</t>
  </si>
  <si>
    <t>SLEEVE, NOS, F.A.O., 6-1/2" I.D. X 8-1/2" LONG., SLEEVE, F.A.O., 6-1/2" I.D. X 8-1/2" LONG. MWS DWG A521-0003 MK-D</t>
  </si>
  <si>
    <t>LINK, CONNECTING, LINK, MWS DWG A521-0277 MK-AW</t>
  </si>
  <si>
    <t>BEARING, ROLLER, TAPERED, OD 5.875 IN., W 2.0625 IN., STD PREC, DBL CUP</t>
  </si>
  <si>
    <t>SHAFT, NOS, COMPLETE ASSEMBLY, SHAFT, COMPLETE ASSEMBLY MWS DWG A541-0060</t>
  </si>
  <si>
    <t>VALVE, NOS, DIRECTIONAL, FOR STM OUTBOARD BEARING SU, VALVE,DIRECTIONAL,FOR STM OUTBOARD BEARING SUPPORT LIFT, MAIN VALVE, V</t>
  </si>
  <si>
    <t>CRANE OR HOIST PART OR ACCESSORY|SHAFT, IDLER, AXLE, TROLLEY|21 IN LG|932-0176 MK-2|MORGAN CRANE</t>
  </si>
  <si>
    <t>VALVE, NOS, PRESSURE RELIEF, VALVE, PRESSURE RELIEF PARKER HANNIFIN RA101-S-30-T8T</t>
  </si>
  <si>
    <t>GENERAL FABRICATION, NOS, KEY, STEEL #3, 22" LONGX 1-7/32" TALL X 1-1/4" WIDE, FOR LIFTING FRAME</t>
  </si>
  <si>
    <t>ROLLER, NOS, ROLLER, MWS DWG A521-3029 MK-A</t>
  </si>
  <si>
    <t>ROLLER, NOS, CROWNED, 25-1/2" X 12" DIA, ROLLER, CROWNED, 25-1/2" X 12" DIA MWS DWG B561-0170 MK-B. #1TRC BELTW</t>
  </si>
  <si>
    <t>ROLLER, NOS, 80" HOLDDOWN, FOR COIL OPENER, GEN. ARRG, ROLLER, 80" HOLDDOWN, FOR COIL OPENER, GEN. ARRGT. A521-2590. MWS DWG</t>
  </si>
  <si>
    <t>SHIELD, SPLASH, GUARD, SPLASH,12 X 13 MWS DWG J561-0208 MK-D TAYLOR-WINFIELD DWG 52902</t>
  </si>
  <si>
    <t>LINK, CONNECTING, LINK, CRANK, STL A36. MWS DWG B541-0632 MK-J</t>
  </si>
  <si>
    <t>SPACER, NOS, ROLLER, SPACER, ROLLER MWS DWG B561-0212 MK-E</t>
  </si>
  <si>
    <t>HYDRAULIC FILTERS|SPIN ON, SCHROEDER INDUSTRIES P/N PAF1-6P10-P-Y2|MICRON|10|CELLULOSE</t>
  </si>
  <si>
    <t>STORAGE RACKS OR SHELVES</t>
  </si>
  <si>
    <t>RACK, STORAGE, SHELF, 36" X 24" WITH CLIPS FOR 8000 SERIES SHELVING, 8562M-GRAY</t>
  </si>
  <si>
    <t>FRAME, NOS, FRAME, GUIDE MWS DWG A521-2866 MK-C</t>
  </si>
  <si>
    <t>MISC MOBILE EQUIPMENT, NOS, FRAME FORGED STEEL, TREAD/HUB COLOR BLACK, 15.5"OAL, HUB MATERIAL/STEEL, HUB 3.25", DUAL SWIVEL PNEUMATIC CASTER</t>
  </si>
  <si>
    <t>PIN, NOS, PIVOT,ANTI-CRIMP ROLL, PIN, PIVOT,ANTI-CRIMP ROLL MWS DWG 511-2302 MK-E</t>
  </si>
  <si>
    <t>SPACER, NOS, BULLGEAR, LONG WORM</t>
  </si>
  <si>
    <t>BRONZE INGOTS</t>
  </si>
  <si>
    <t>BRONZE, BRONZE INGOTS, X, .625, 12 IN-L, .375 IN-T, DWG# 511-0729 MK-D, 3-HOLES 11/16" FOR 5/8" FLAT HEAD CAP SCREWS</t>
  </si>
  <si>
    <t>ROTAMETERS</t>
  </si>
  <si>
    <t>ROTAMETERS|STAINLESS STEEL|ROTAMETER|SCALE LENGTH|4 IN|CUSTOMIZED WITH NON-REMOVABLE VALVE STEM, DWYER INSTRUMENTS P/N VFB-53-SSV</t>
  </si>
  <si>
    <t>LUBE&amp;REGULATOR RPR KIT</t>
  </si>
  <si>
    <t>KIT, REPAIR, MECHANICAL, NO. 1037, 40 MICRON, KIT, NO. 1037, 40 MICRON GLENN BENNETT 14-2-6</t>
  </si>
  <si>
    <t>CRANE OR HOIST PART OR ACCESSORY|MOTOR, HOOT ROTATE|1/2 HP|PAWLING &amp; HARNISCHFEGER|69522-2|KH182A</t>
  </si>
  <si>
    <t>GENERAL FABRICATION, NOS, ROD, SPRING,23"TALL MWS DWG J561-0536 MK-E.TFS BELT WRAPPER.</t>
  </si>
  <si>
    <t>REFRACTORY STOPPER ROD</t>
  </si>
  <si>
    <t>REFRACTORY STOPPER ROD|ROD, STOP|A|MWS</t>
  </si>
  <si>
    <t>CLOSURE, NOS, RETAINER, 8" OD. X 1-1/2" WIDE 3-1/8" BO, CLOSURE, RETAINER, 8" OD. X 1-1/2" WIDE 3-1/8" BORE MWS DWG 511-1874 M</t>
  </si>
  <si>
    <t>LINK, CONNECTING, LINK, INSIDE, FOR DELIVERY CONVEYOR, MWS DWG B561-0261-8, PALMER-BEE O</t>
  </si>
  <si>
    <t>FILTER, NOS, AIR, 3/4" FNPT, 5-MICRON, 150 PSIG MAX.,, FILTER, AIR, 3/4" FNPT, 5-MICRON, 150 PSIG MAX., TEMP 125 DEG MAX., PL</t>
  </si>
  <si>
    <t>ROPE, WIRE, .359" DIA., 6X36, IWRC, RRL, 213 FEET LONG, 8 PART SYS, PYTHON</t>
  </si>
  <si>
    <t>BLOCK, NOS, BLOCK, PIVOT,1030 STEEL, MWS DWG A521-0172 MK-A, MESTA DWG 38417</t>
  </si>
  <si>
    <t>BRACKET, NOS, CYLINDER, BRACKET, CYLINDER, MWS DWG C561-0489 MK-E, WEAN DWG 36386 MK-E. ETL BR</t>
  </si>
  <si>
    <t>SPACER, NOS, FOR PKL SIDE TRIMMER AIR GUIDE 1-7/8"O.D, SPACER, FOR PKL SIDE TRIMMER AIR GUIDE 1-7/8"O.D.,5/8"WIDE. MWS DWG 51</t>
  </si>
  <si>
    <t>SPACER, NOS, BELT WRAPPER TOP SPRING SHAFT, 2-3/8" OD, SPACER, BELT WRAPPER TOP SPRING SHAFT, 2-3/8" OD. X 2-1/16" ID. X 5"L</t>
  </si>
  <si>
    <t>SPACER, NOS, FOR GEAR REDUCER #L-5050, SPACER, FOR GEAR REDUCER #L-5050 HORSBURGH &amp; SCOTT 16</t>
  </si>
  <si>
    <t>PULLEYS, IDLERS, SHEAVES, PARTS, 30"OD.X 5.5"ID., SHEAVE, 30"OD.X 5.5"ID. MWS DWG J561-0147 MK-J TAYLOR-WINFIELD DWG 330</t>
  </si>
  <si>
    <t>PULLEYS, IDLERS, SHEAVES, PARTS, CRANE, FOR #32 CRANE EQUALIZER 32" O.D.,, SHEAVE, CRANE, FOR #32 CRANE EQUALIZER 32" O.D., 30" PD, 8-7/8" B</t>
  </si>
  <si>
    <t>PULLEYS, IDLERS, SHEAVES, PARTS, 50"O.D.,5-3/4"BORE W/ 1-1/4"KW (ONLY DEP, SHEAVE, 50" O.D., 5-3/4" BORE W/ 1-1/4"KW (ONLY DEPICTED ON G564-</t>
  </si>
  <si>
    <t>SEAL, NOS, OIL, FOR SPROCKET DRIVE SHAFT, 8" I.D.,, SEAL, OIL, FOR SPROCKET DRIVE SHAFT, 8" I.D., FOR 52" 5STD. MWS DWG A5</t>
  </si>
  <si>
    <t>COPPER BAR</t>
  </si>
  <si>
    <t>BAR, CARBON HOT ROLLED, ASTM B133 85 GR, 12 FT, COPPER, 0.250 IN, LBS,{4} LBS, 6.000 IN, BAR, FLAT, COPPER, 0.250" X 6.000" X12' LONG, ASTM</t>
  </si>
  <si>
    <t>HEADER, NOS, CAP, SOLUTION HEADER, MATERIAL 1030 STEEL, FOR #1 TTM MWS DWG A561-027</t>
  </si>
  <si>
    <t>CLAMP DRAWING|BAR, CARBON HOT ROLLED, NEWCOR A26-20790-1|MWS|MIDWEST STEEL|DRAWING NUMBER|A541-0271</t>
  </si>
  <si>
    <t>BAR, CARBON HOT ROLLED, DRAW, PKL WEDGE TYPE MANDREL, BAR, DRAW, PKL WEDGE TYPE MANDREL MWS DWG 511-2925 MK-B MULL DWG 093-8</t>
  </si>
  <si>
    <t>BAR, CARBON HOT ROLLED, TIE, LOOP PIT, BAR, TIE, LOOP PIT, MWS DWG 511-1062 MK-E</t>
  </si>
  <si>
    <t>BUSHING, NOS, ELEVATING STRIPER, BUSHING, ELEVATING STRIPER MWS DWG A521-0284 MK-L MESTA DWG 100912 MK-</t>
  </si>
  <si>
    <t>MOTORS, NOS, MOTOR, HYD. FOR THE BILLY ROLL MWS DWG 511-2976 PART 3</t>
  </si>
  <si>
    <t>TOILET BOWL</t>
  </si>
  <si>
    <t>TOILET, TOILET, CLOSET AMER STD 2257.103, WHITE</t>
  </si>
  <si>
    <t>STUD, NOS, STUD-BOLT COMPLETE, CONSISTS OF:(1) 2"DI, STUD, STUD-BOLT COMPLETE, CONSISTS OF:(1) 2"DIA X 22-1/2" LONG STUD, (</t>
  </si>
  <si>
    <t>COVER, NOS, FLEXIBLE GRID COUPLING, COVER, FLEXIBLE GRID COUPLING FALK 120T10* FALK 1120T10 (COVER)</t>
  </si>
  <si>
    <t>BEARING CUPS|TIMKEN P/N 71750, SKF P/N K71750</t>
  </si>
  <si>
    <t>COLLAR, SPLIT, STEEL, 1.563" OD, .940" ID, .313" T</t>
  </si>
  <si>
    <t>PRESSURE SWITCHES</t>
  </si>
  <si>
    <t>PRESSURE SWITCHES|START-STOP, HIGH PRESSURE PUMP TYPE, MOTION INDUSTRIES P/N 07726353</t>
  </si>
  <si>
    <t>PRESSURE SWITCHES|HIGH PRESSURE|MAX PRESSURE|500|PSI|MOTION INDUSTRIES P/N 07762504</t>
  </si>
  <si>
    <t>BUSHING, NOS, BRONZE, BUSHING, BRONZE MWS DWG A521-0277 MK-J</t>
  </si>
  <si>
    <t>VALVE, NOS, AIR FLOW CONTROL, 1", 1" FEMALE PIPE THR, 1.000 IN, FLOW CONTROL, VALVE, 1", 1" FEMALE PIPE THREADS, 5-PSI MIN TO 150-</t>
  </si>
  <si>
    <t>ROPE, WIRE ROPE, 1/2" X 131' 36WC EIPS LRL</t>
  </si>
  <si>
    <t>CLAMP, NOS, FOR NUCOR WELDER ON 72" GALV., UPPER &amp; L, CLAMP, ENTRY &amp; EXIT. MWS</t>
  </si>
  <si>
    <t>BAR, CARBON HOT ROLLED, COLD ROLLED, 1.000 IN, BRASS SAE 360, 144 IN LONG, BAR, ROUND, 1.000" DIA. X 144 IN LONG, SAE 360 COLD ROLLED BRASS</t>
  </si>
  <si>
    <t>PIN, NOS, CYLINDER CLEVIS, PIN, CYLINDER CLEVIS MWS DWG 511-1014 MK-F</t>
  </si>
  <si>
    <t>ROPE, WIRE, RIGHT REGULAR, 0.563 INCH, NO, 75.000 FT, IPS IWRC, 6 X 36, ROPE, WIRE, .5625" DIA., 6 X 36, IPS IWRC, RIGHT REGULAR, 75.000 FEE</t>
  </si>
  <si>
    <t>HOSE, NOS, 1/2" X 18FT., STAINLESS STEEL, STYLE 606, HOSE, 1/2" X 18FT., STAINLESS STEEL, STYLE 6061, 1/2" CARBON STEEL MAL</t>
  </si>
  <si>
    <t>SEALS, OIL, 4.750 X 5.750 X .500 INCH, GARLOCK #53X2837</t>
  </si>
  <si>
    <t>BEARING, PILLOW BLOCK, LINK BELT, 1.4375 INID, 2.375 IN, 7.375 IN, 2, FIXED</t>
  </si>
  <si>
    <t>VALVE, LEVEL CONTROL, 1-1/4" FLOAT ROBERT R600-1-1/4-5-W/R440-6 BALL</t>
  </si>
  <si>
    <t>NUTS, LOCK, TOP,FLAME HARDENED TO 55 RC, LOCKNUT, TOP, FLAME HARDENED TO 55 RC, MWS DWG 511-0942 MK-D</t>
  </si>
  <si>
    <t>GENERAL FABRICATION, NOS, KEY, 2'3-3/4" LONG X 2-1/2" HIGH X 3.938 WIDE. MESTA DWG 154017 MK-E M</t>
  </si>
  <si>
    <t>CABLE TIES</t>
  </si>
  <si>
    <t>WIRE, STEEL TIE, AISI 1008 GR, .0625 IN, 16, 4750.000 FT, WIRE, 16 GA., .0625" DIA. X 4750.000 FOOT, AISI 1008 STEEL, BLACK ANNE</t>
  </si>
  <si>
    <t>SHEAVE, V-BELT, 3C10.0 2517 BUSHING</t>
  </si>
  <si>
    <t>GENERAL FABRICATION, NOS, ASSEMBLYS, MECHANICAL WELDER LOWER HEAD TAYLOR-WINFIELD DWG R311206.</t>
  </si>
  <si>
    <t>BUSHING, NOS, BRASS, BUSHING, BRASS MWS DWG B541-0051 MK-A</t>
  </si>
  <si>
    <t>BUSHING, NOS, PLUNGER HEAD, 13.005"OD X 12.015"ID X 15, BUSHING, PLUNGER HEAD, 13.005"OD X 12.015"ID X 15"L, 13-1/2" OD FLANGE</t>
  </si>
  <si>
    <t>KEY DRAWING|KEY, SCRUBBER PIVOT ARM|MWS|MIDWEST STEEL DRAWING NBR|DRAWING NUMBER|B571-0297|C</t>
  </si>
  <si>
    <t>KEEPER, NOS, BACK-UP FOR 80" EAST SIDE., KEEPER, BACK-UP FOR 80" EAST SIDE. MWS DWG A521-2712 MK-AB &amp; T</t>
  </si>
  <si>
    <t>KEEPER, NOS, BACK-UP, FOR 80" WEST SIDE, KEEPER, BACK-UP, FOR 80" WEST SIDE MWS DWG A521-2712 MK-AA &amp; S</t>
  </si>
  <si>
    <t>SHAFT, NOS, BACK-UP WIPER ROLL,STEEL, SHAFT, BACK-UP WIPER ROLL,STEEL MWS DWG A521-2870 MK-A UNITED ENG DWG</t>
  </si>
  <si>
    <t>PIN, NOS, TOP, PUSHER CYLINDER, PIN, TOP, PUSHER CYLINDER MWS DWG 511-1857 MK-D</t>
  </si>
  <si>
    <t>CAP, CAPS, MECHANICAL, 1.5" X 2.5" X 4.5"L IN, ASTM-A36 STEEL, DWG# A-521-3771 MK-F</t>
  </si>
  <si>
    <t>BLOCK, BEARING, W/FLANGE BEARING MK-H INSTAL- LED, BLOCK, BEARING, W/FLANGE BEARING MK-H INSTAL- LED MW B541-0632 MK-C</t>
  </si>
  <si>
    <t>CRANE OR HOIST PART OR ACCESSORY|GEAR, DRIVE|41852|FOR 10 TON CRANE, MWS DWG 932-0522 READING DWG 51852</t>
  </si>
  <si>
    <t>SCREWS, NOS, ADJUSTING, STEEL, WITH NUT</t>
  </si>
  <si>
    <t>KEY, NOS, DWG 511-1941 MK-E</t>
  </si>
  <si>
    <t>BLOCK, CYLINDER BLOCK, BRACKET, ASTM-A36 STEEL, 2.875" X 3.3125" X 6.375" L, DWG# A521-3771 MK-H</t>
  </si>
  <si>
    <t>SPRING, NOS, BELTWRAPPER, SPRING, BELTWRAPPER MWS DWG B541-0074 MK-KK</t>
  </si>
  <si>
    <t>CRANE OR HOIST PART OR ACCESSORY|GEAR, 10 STN|17-1/4 IN OD X 7-1/2 IN BORE|MWS DWG 932-0500</t>
  </si>
  <si>
    <t>WELDNECK PIPE FLANGE</t>
  </si>
  <si>
    <t>FLANGE, NOS, RAISED, WELDING, CARBON, 4.000 IN, NON IN, 1500 PSI, FLANGE, PIPE, WELDING NECK, CARBON STEEL, 4.000" NOMINAL PIPE SIZE, 15</t>
  </si>
  <si>
    <t>SPACER, NOS, PKL UNFOLDING ROLL, SPACER, PKL UNFOLDING ROLL MWS DWG 511-1413 MK-J</t>
  </si>
  <si>
    <t>SPACER, NOS, PKL UNFOLDING ROLL, SPACER, PKL UNFOLDING ROLL MWS DWG 511-2473 MK-D</t>
  </si>
  <si>
    <t>SPACER, NOS, STEEL, MATERIAL SAE 1020, SPACER, STEEL, MATERIAL SAE 1020 MWS DWG A521-2570 MK-M</t>
  </si>
  <si>
    <t>SHIELD, ARC, TRANSFORMER WEATHER, TRANSFORMER WEATHER SHIELD, SQUARE D</t>
  </si>
  <si>
    <t>BAR, CARBON HOT ROLLED, DRAW,MANDREL,SAE 1040 STEEL, BAR, DRAW, MANDREL, SAE 1040 STEEL MWS DWG 511-1912 MK-B, WEAN UNITED,</t>
  </si>
  <si>
    <t>VALVE, NOS, 1.5 IN, VALVE, BLOWDOWN VALVE WITH ACTUATOR &amp; ELECTRO - PNEUMATIC TRANSDUCER,</t>
  </si>
  <si>
    <t>SHEAVE, V-BELT, 3V X 500, BORE 1-1/8 IN, 1.31" IN, SCREW SIZE 1/4" X 1-3/8" LONG NC, QD, HUB DIA 2.63", KEYWAY 1/4" X 1/8", 3500 LB/IN</t>
  </si>
  <si>
    <t>KEY DRAWING|NEW|MWS|MIDWEST STEEL DRAWING NBR|DRAWING NUMBER|B541-0615|E</t>
  </si>
  <si>
    <t>LAMP BALLASTS</t>
  </si>
  <si>
    <t>IGNITOR, LAMP, ELECTRICAL, IGNITOR, TRANSFORMER, 115V/6000V</t>
  </si>
  <si>
    <t>SPACER, NOS, STEEL, FOR CA LINE UPENDER CARRIAGE, 4-1, SPACER, STEEL, FOR CA LINE UPENDER CARRIAGE, 4-1/2"OD X 3-3/4"ID X 2-1</t>
  </si>
  <si>
    <t>SPACER, NOS, STEEL, 4-1/2"OD X 3-3/4"ID X 1-15/16" LO, SPACER, STEEL, 4-1/2"OD X 3-3/4"ID X 1-15/16" LONG, CA LINE UPENDER CA</t>
  </si>
  <si>
    <t>CRANE OR HOIST PART OR ACCESSORY|LATCH, HOOK SAFETY, 35 TON|HEPPENSTALL|J-1241-AD MK-C|FOR USE ON CRANE #16 &amp; 28 MWD (READIN</t>
  </si>
  <si>
    <t>COLLAR, NOS, SCRUBBER PIVOT ARM, COLLAR, SCRUBBER PIVOT ARM MWS DWG B571-0297 MK-B</t>
  </si>
  <si>
    <t>SPACER, NOS, INPUT PINION GEAR, SPACER, INPUT PINION GEAR MWS DWG 511-1874 MK S* MWS DWG 571-2673</t>
  </si>
  <si>
    <t>BUSHING, BRONZE, BUSHING BRZ OILLESS 3.004"X 3.505"X 2.5" NM</t>
  </si>
  <si>
    <t>VALVE, RELIEF, VALVE;PRESSURE RELIEF RDDA-LCN</t>
  </si>
  <si>
    <t>BAR, CARBON HOT ROLLED, COLD ROLLED, 0.375 IN, BRASS SAE 360, 144 IN LONG, BAR, ROUND, 0.375" DIA. X 144 IN LONG, SAE 360 COLD ROLLED BRASS</t>
  </si>
  <si>
    <t>ELEMENT, FILTER, ELEMENT, REPLACEMENT FILTER, FOR HOUSING #P142-01-1 PUROLATOR 63560-03</t>
  </si>
  <si>
    <t>PLATE, NOS, UPSET, FOR STRIP WELDER, MATERIAL:, PLATEN, UPSET, FOR STRIP WELDER, MATERIAL: MANG. BRONZE.., MWS DWG 511</t>
  </si>
  <si>
    <t>PLATE, NOS, 2" THK. X 14" DIA, PLATES, OEM MANUFACTURERS NAME BEGINING WITH H THRU Z (SEE 76263) 2" T</t>
  </si>
  <si>
    <t>NATIONAL, NOS, BOLT AND NUT,RIGHT HAND THREAD INCLUDES:, ASSEMBLY, BOLT AND NUT,RIGHT HAND THREAD INCLUDES:75586-253 AND 75586-</t>
  </si>
  <si>
    <t>NATIONAL, NOS, BOLT AND NUT,LEFT HAND THREAD, INCLUDES:, ASSEMBLY, BOLT AND NUT,LEFT HAND THREAD, INCLUDES:77023-254 AND 75586-</t>
  </si>
  <si>
    <t>BUSHING, NOS, (LINKAGE BUSHING) 2-1/4", BUSHING, (LINKAGE BUSHING) 2-1/4" X 3.129"O.D. X 2.753"I.D., BRONZE. M</t>
  </si>
  <si>
    <t>BUSHING, NOS, COVER PLATE, BUSHING, COVER PLATE MWS DWG 511-1014 MK-BA</t>
  </si>
  <si>
    <t>BUSHING, NOS, R/B ACCUMULATOR, STM, 2' 3" DIA. X 14" T, BUSHING, R/B ACCUMULATOR, STM, 2' 3" DIA. X 14" THICK MWS DWG B541-000</t>
  </si>
  <si>
    <t>BUSHING, NOS, 2' 8-1/2" DIA. X 14" H, BOTTOM WEIGHT GU, BUSHING, 2' 8-1/2" DIA. X 14" H, BOTTOM WEIGHT GUIDE BUSHING FOR STM &amp;</t>
  </si>
  <si>
    <t>SLEEVE, NOS, STEEL, FOR TRANSFER HORN CAR LIFT WHEEL, SLEEVE, STEEL, FOR TRANSFER HORN CAR LIFT WHEEL ASSEMBLY, TAPERED, 5-3</t>
  </si>
  <si>
    <t>BUSHING, NOS, BRONZE, FOR COIL PUSHER HYDRAULIC CYLIND, BUSHING, BRONZE, FOR COIL PUSHER HYDRAULIC CYLINDER @ 52" 5STD, ABOVE</t>
  </si>
  <si>
    <t>PLASTICS DUCTWORK</t>
  </si>
  <si>
    <t>DOWEL, NOS, FUME EXHAUST DUCT,DWG C561-1434 MK-A FLA, 4.000 FT, 13.500 IN, DUCT, PLASTIC, 13.500" DIA. X 4.000 FT. LONG, FUME EXHAUST DUCT,D</t>
  </si>
  <si>
    <t>SPACER, NOS, BRONZE #2, 9" O.D. X 6-1/8" I.D. X 9/16", SPACER, BRONZE #2, 9" O.D. X 6-1/8" I.D. X 9/16" WIDE, FOR TRANS- FER</t>
  </si>
  <si>
    <t>SPROCKET, NOS, SPROCKET, MWS DWG C561-0304 MK-C</t>
  </si>
  <si>
    <t>BUSHING, NOS, SLEEVE,#18 AMPCO BRONZE, BUSHING, SLEEVE,#18 AMPCO BRONZE MWS DWG 511-1910 MK-D</t>
  </si>
  <si>
    <t>BUSHING, TAPER LOCK, MARTIN,BUSHING, R1 2-3/8</t>
  </si>
  <si>
    <t>SUPPORT, MECHANICAL APPLICATION, SUPPORT, SHAFT MWS DWG 511-2212 MK-P</t>
  </si>
  <si>
    <t>CLEVIS, CLEVIS, ROD, A-36, 2.51 IN-W, 3/4-16(B), 0509420000, PARKER CYLINDER, 3/4-16(B) ROD CLEVIS</t>
  </si>
  <si>
    <t>CLOSURE, NOS, 7.5"D.X 1-1/2"T WITH 4-11/16" BORE, SIX, CLOSURE, 7.5"D.X 1-1/2"T WITH 4-11/16" BORE, SIX 9/16" HOLES EQUALLY S</t>
  </si>
  <si>
    <t>GASKET, NOS, RANDOM LBS, SYNTHETIC RUBBER, 60-70 DUROMETER, 0.500 IN, 36 IN, SHEET, SYNTHETIC RUBBER, 0.500" THICK X 36" WIDE X RANDOM LBS L</t>
  </si>
  <si>
    <t>WASHER, NOS, THRUST BEARING,"PLATE",FOR PKL SIDE TRIM, WASHER, THRUST BEARING,"PLATE",FOR PKL SIDE TRIMMER AIR SIDE GUIDE. MW</t>
  </si>
  <si>
    <t>GUIDE, NOS, GUIDE, TAPERED GUIDE PIN, TOP SECTION ONLY. 3-1/4" FROM HOLE CENTER TO</t>
  </si>
  <si>
    <t>ECCENTRICS, NOS, ROLL KEEPER, PKL, T/M ROLL, ENTRY SIDE O, ECCENTRIC, ROLL KEEPER, PKL, T/M ROLL, ENTRY SIDE OF T.M., MWS DWG 511</t>
  </si>
  <si>
    <t>LINER, NOS, LINER, GUIDE PLATE, MATERIAL AMPCO 18 12"L X 2"W 1/2"H, WITH 3 HOLES 5</t>
  </si>
  <si>
    <t>ECCENTRICS, NOS, ECCENTRIC, MWS DWG 511-1115 MK-D BLAW-KNOX DWG 50935</t>
  </si>
  <si>
    <t>BEARING, FLANGED, FLANGED, SQUARE, DODGE, 1.6875 INID, .5 IN-D, 4.125 IN, 5.375 INOD, 111 MMOD, FIXED, YES, SETSCREWS</t>
  </si>
  <si>
    <t>BEARING CONES|47685|3.25 IN|1.3125 IN|0.0310 IN|STRAIGHT|TAPERED ROLLER, STD PRECISION, SGL CONE</t>
  </si>
  <si>
    <t>HEXAGONAL NUT</t>
  </si>
  <si>
    <t>NUTS, HEXAGONAL, JAM NUT, STEEL, 5 GRD, 2.5 IN-D, 8 TPI</t>
  </si>
  <si>
    <t>WIRE ROPE|LOAD CAPACITY|8000 LB|DIAMETER|1 IN|STEEL|6/19-6/37</t>
  </si>
  <si>
    <t>SLING, WIRE ROPE, 1/2" X 4' E/E 26WC W/6"X12" EYES</t>
  </si>
  <si>
    <t>VALVE, NOS, MANUAL 4 WAY VALVE,3/8"NPT,3/8"PORT SIZE,REGULAR HANDLE</t>
  </si>
  <si>
    <t>OFF-ROAD MOBILE EQUIP SPARE PARTS|KEEPER, PIVOT PIN, UNITED B/M 2Y-61612, ITEM 1920, SHEET 39|UNITED TRACTOR|BM 2Y-61612 1920</t>
  </si>
  <si>
    <t>SPACER, NOS, BELT WRAPPER,STEEL, SPACER, BELT WRAPPER,STEEL MWS DWG A521-0425 MK-L</t>
  </si>
  <si>
    <t>SPACER, NOS, SPACER, MWS DWG G561-0306 MK-D</t>
  </si>
  <si>
    <t>SHAFT, NOS, BELT WRAPPER, 22-1/4" LONG X 3" DIA., 12, SHAFT, BELT WRAPPER, 22-1/4" LONG X 3" DIA., 12" CENTER GROUND TO 2-15</t>
  </si>
  <si>
    <t>SHEAVE, V-BELT, 5 GROOVES, (C) BELT ONLY 10.0 PITCH DIAMETER (IN.), 2517 TAPER LOCK</t>
  </si>
  <si>
    <t>LAMP GRILL OR GUARD</t>
  </si>
  <si>
    <t>LIGHTING FIXTURES, NOS, ASSEMBLY, LIGHT SHIELD, MECHANICAL, HYDRAULIC, 240 V, 3 PHASE, TWIN JE</t>
  </si>
  <si>
    <t>SPINDLE, DRIVE, SPINDLE, DRIVE MWS DWG A521-2512</t>
  </si>
  <si>
    <t>WASHER, NOS, HARDENED TONGUED, WASHER, HARDENED TONGUED, TIMKEN K91524, MWS DWG B561-0025"F"</t>
  </si>
  <si>
    <t>SHAFT, NOS, BELTWRAPPER, #2 RECOIL LINE, SHAFT, BELTWRAPPER, #2 RECOIL LINE MWS DWG H561-0208 MK-C</t>
  </si>
  <si>
    <t>SHIM, NOS, 3.0000 IN, 3, .6250, SHIM SET ON DWG B541- 0052 MK-D, .1250 IN, SHIM, BEARING, STM EXIT C/C AXLE, 4-1/16" D. X 3" B., SET: 6-.005</t>
  </si>
  <si>
    <t>PIN, NOS, PIN,FOR COLLAR ON MASROCK SLEEVE; ELECTRIC FURNACE CO. EFCO PART# 97-0</t>
  </si>
  <si>
    <t>NUTS, JAM, *1-1/2-12, STEEL HEX JAM NUT, NF,GRADE 5, PLAIN</t>
  </si>
  <si>
    <t>HUB, COUPLING, 5.250, HUB, COUPLING, SIZE 1140T10, FALK TYPE, 5.250" BORE, 1-1/4 X 5/8 KWY,</t>
  </si>
  <si>
    <t>SAFETY SWITCHES</t>
  </si>
  <si>
    <t>SWITCH, NOS, SWITCH, KNIFE, 200 AMP, 2 POLE, DOUBLE THROW, IN NEMA 12 ENCLOSURE, 24</t>
  </si>
  <si>
    <t>FILTER, NOS, CANISTER TYPE, CARTRIDGE, FILTER, CANISTER TYPE, CARTRIDGE PARKER HANNIFIN 921999 GLENN BENNETT</t>
  </si>
  <si>
    <t>SPROCKET, CHAIN, 4.000 B ,1W X 3/4 DP, ANSI, 1, 16, 11.250 INCH, B, SPROCKET, ROLLER CHAIN, ANSI NO 160,TYPE B HUB INTEGRAL HUB, 2" PITCH,</t>
  </si>
  <si>
    <t>PAD, NOS, PALLET LIFTER, PAD, PALLET LIFTER, KASTALON PD690113</t>
  </si>
  <si>
    <t>PIN, NOS, DEFLECTOR ROLL, 1020 STEEL, PIN, DEFLECTOR ROLL, 1020 STEEL MWS DWG 511-1473 MK-D</t>
  </si>
  <si>
    <t>VALVE, NOS, PRESSURE REGULATOR, 4" USED ON #2TTM BAC, VALVE, PRESSURE REGULATOR, 4" USED ON #2TTM BACK UP LUBE. MWS DWG G561</t>
  </si>
  <si>
    <t>PUMP, NOS, HYDRAULIC, HIGH FLOW CARTRIDGE = 56 GPM, PUMP, HYDRAULIC, HIGH FLOW CARTRIDGE = 56 GPM @ 1780, LOW FLOW CARTRID</t>
  </si>
  <si>
    <t>MANDREL, SEGMENT, FORGED STEEL #3, 3' 9-1/4" LONG, 9.750", MANDREL, FORGED STEEL #3, 3' 9-1/4" LONG, 9.750" O.D., 8.249" DIA. FOR</t>
  </si>
  <si>
    <t>ABSORBER, SHOCK, AUTO, CLNR LINE,T.W.WELDER SHEARHEAD 4"B X 1", SHOCK ABSORBER, CLNR LINE,T.W.WELDER SHEARHEAD 4"B X 1" STROKE,SPRING</t>
  </si>
  <si>
    <t>TRANSFORMERS, 50 TO&lt;100, 240/480 TO 120/240 V SINGLE PHASE, SQUARE D</t>
  </si>
  <si>
    <t>CYLINDER, NOS, CYLINDER, CLEVIS MOUNT, STYLE 3 TAYLOR-WINFIELD U-36067-AJ MWS DWG C58</t>
  </si>
  <si>
    <t>BUSHING, NOS, (LINKAGE BUSHING) 5-1/4" X 6.503"O.D. X, BUSHING, (LINKAGE BUSHING) 5-1/4" X 6.503"O.D. X 6.005"I.D., BRONZE. M</t>
  </si>
  <si>
    <t>BUSHING, NOS, DRIVE SIDE SCREW, SAE 64 BRONZ, BUSHING, DRIVE SIDE SCREW, SAE 64 BRONZ MWS DWG 511-2143 MK-E</t>
  </si>
  <si>
    <t>LEVER, NOS, LEVER ASSEMBLY CONSISTS OF LEVER PLATES, LEVER, LEVER ASSEMBLY CONSISTS OF LEVER PLATES A521-0432 MK-A, CROWNED</t>
  </si>
  <si>
    <t>CONVEYOR FRAMES</t>
  </si>
  <si>
    <t>CONVEYOR FRAMES|ARM, BELTWRAPPER PIVOT|28.5 IN|28.25 IN|STEEL|MWS</t>
  </si>
  <si>
    <t>SPACER, NOS, MATERIAL STEEL, SPACER, MATERIAL STEEL MWS DWG 511-0971 MK-B</t>
  </si>
  <si>
    <t>SPACER, NOS, STEEL, 6-1/8" I.D. X 8-15/64" O.D. X 1/4, SPACER, STEEL, 6-1/8" I.D. X 8-15/64" O.D. X 1/4" THICK, FOR 52" 5STD</t>
  </si>
  <si>
    <t>WHEEL BEARING ASSEMBLY, SEAT AND CAP, FOR 35 &amp; 50 TON, MIDWEST DWG 932-0639 ITEM-10,11 END TRUCK WITH 10" BEARING SEAT</t>
  </si>
  <si>
    <t>FRAME, NOS, FRAME, STM COIL PRINTER (STAMPER) BUGGY (FRAME MWS DWG B541-0433</t>
  </si>
  <si>
    <t>SPACER, NOS, BEARING, PKL - TM MAIN DRIVE GEAR REDUCE, SPACER, BEARING, PKL - TM MAIN DRIVE GEAR REDUCER. BLAW-KNOX DWG 68879</t>
  </si>
  <si>
    <t>BUSHING PIPE FITTING</t>
  </si>
  <si>
    <t>BUSHING, PIPE, ELECTRICAL GRADE MICARTA, INSULATOR TUBE, 1-9/16" ID, 2" OD, 3-1/8" LG, DWG# 511-1481 MK-A</t>
  </si>
  <si>
    <t>PIN, NOS, SHEAVE PIN, HECO 21954-04 8-1/4"LONG,5"D, PIN, SHEAVE PIN, HECO 21954-04, 8-1/4" LONG, 5" DIA., 2 KEEPER SLOTS 2</t>
  </si>
  <si>
    <t>BLOCK, BEARING, BLOCK, BEARING, FOR ANTI-CRIMP TABLE, GEN. ARRG. B541-0528. MWS DWG B5</t>
  </si>
  <si>
    <t>INSULATION, NOS, NAVAL BRASS,TURNUP/DOWN PINCH ROLL, WEARSTRIP, NAVAL BRASS,TURNUP/DOWN PINCH ROLL MWS DWG 511-2166 MK-F WE</t>
  </si>
  <si>
    <t>CYLINDER, NOS, CYLINDER, FLANGE MOUNT @ ROD END, STYLE 2. TAYLOR-WINFIELD U-36147-AC</t>
  </si>
  <si>
    <t>PNEUMATIC REGULATOR|PARKER SCHRADER P/N P32RB93BNJP|10 - 250 PSI|3/8" NPT</t>
  </si>
  <si>
    <t>PIN, PIVOT, PIN;PIVOT;6 1/8"LONG ;THREADED BOTH ENDS;MAT. STEEL</t>
  </si>
  <si>
    <t>BUSHING, TAPER LOCK, FLG OD 3.8750 , LTB 1.8750 , KW 3/8 X 3/16 , QD BUSH,QD,1.75 IN,3.875 IN,1.875 IN,3/8 IN X 3/16 IN KEYWAY, TYPE SK</t>
  </si>
  <si>
    <t>CLAMP, PIPE, REPAIR, 2", STYLE 500, FULL SEAL, 9" LG. MUELLER 500-9-235</t>
  </si>
  <si>
    <t>SPROCKET, NOS, SPROCKET, MWS DWG C561-0304 MK-CB</t>
  </si>
  <si>
    <t>TABLES, NOS, ANTI-CRIMP, STM, TABLE, ANTI-CRIMP, STM MWS DWG B541-0491 (OLD) * MWS DWG B541-0617 MK-</t>
  </si>
  <si>
    <t>CHAIN DRIVES</t>
  </si>
  <si>
    <t>PLATE, NOS, END, 3/4" THK., 7-1/2" DIA., (2) 3/4" HO, PLATES, OEM MANUFACTURERS NAME BEGINING WITH H THRU Z (SEE 76263) END,</t>
  </si>
  <si>
    <t>RETAINER, BEARING, LONG WORM, SCREW DOWN, USS MIDWEST PLANT DWG# A521-2757 MK-R</t>
  </si>
  <si>
    <t>WRAPPER, BELT, BELTWRAPPER, #2 RECOIL LINE, LUG, MWS DWG H561-0208 MK-F</t>
  </si>
  <si>
    <t>PLASTIC PIPE|80|LENGTH|20 FT|CPVC|NON-THREAD|INSIDE DIAMETER|11.376 IN|OUTSIDE DIAMETER|12.75 IN|PRESSURE RATING|100|PSI</t>
  </si>
  <si>
    <t>BUSHING, NOS, TENSION REEL CROSSHEAD LINKAGE ASSEMBLY, BUSHING, TENSION REEL CROSSHEAD LINKAGE ASSEMBLY MWS DWG A521-0277 MK-</t>
  </si>
  <si>
    <t>PIN, NOS, #1 TTM SPINDLE LIFT, MATERIAL C.D.S., PIN, #1 TTM SPINDLE LIFT, MATERIAL C.D.S. MWS DWG A561-0132 MK-M</t>
  </si>
  <si>
    <t>RUBBER SEALS|OIL, SPRING LOADED|OUTSIDE DIAMETER|5.375 IN|THICKNESS|.5 IN|53|1|INSIDE DIAMETER|4.375 IN|NITRILE</t>
  </si>
  <si>
    <t>NUTS, JAM, *2 1/2-12 TPI, HEX JAM NUT</t>
  </si>
  <si>
    <t>PIN, NOS, #1 TTM SPINDLE LIFT, MATERIAL C.D.S., PIN, #1 TTM SPINDLE LIFT, MATERIAL C.D.S. MWS DWG A561-0132 MK-L</t>
  </si>
  <si>
    <t>BALL BEARING|SGL ROW, RADIAL|307M</t>
  </si>
  <si>
    <t>PNEUMATIC VALVE|VALVE, AIR ISOLATION|SMC CORPORATION P/N VFN2120N-3DZ-02N</t>
  </si>
  <si>
    <t>BASE, ELECTRICAL APPLICATIONS, BASE, ADJUSTABLE MOTOR BASE FOR AJAX BELT DRIVE PUMP, 31.875" LONG, 32</t>
  </si>
  <si>
    <t>HEAD, NOS, FLUID HEAD, HEAD, FLUID HEAD, AJAX PUMP A-1003</t>
  </si>
  <si>
    <t>FILTER, HYDRAULIC OIL, NORTH AMERICAN VALVE STAND STEERING UNIT, PICKLE LINE, SCHROEDER P/N NNZX10</t>
  </si>
  <si>
    <t>CLAMP, NOS, BTM EXIT WELDER, MODIFIED FOR A REPLACEMENT LINER ON THE EDGE</t>
  </si>
  <si>
    <t>KEEPER, NOS, FOR PKL SIDE TRIMMER AIR GUIDE 9" X 2-1/, KEEPER, FOR PKL SIDE TRIMMER AIR GUIDE 9" X 2-1/2". MWS DWG 511-2373 M</t>
  </si>
  <si>
    <t>COIL, NOS, COIL, RELIANCE ELECTRIC ES-217121</t>
  </si>
  <si>
    <t>PARTS, NOS, ASSEMBLY, 1991 TOP KICK HOOD &amp; DOOR PANEL ON HOOD. GENERAL MOTORS NONE</t>
  </si>
  <si>
    <t>TRANSFORMERS, NOS, SCR. BB-5342, PRIMARY VOLT 440 HZ. 60, K, TRANSFORMER, PRI VOLT 440, HZ. 60, KVA50 AT 50%, SEC. VOLT MAX 20, MIN</t>
  </si>
  <si>
    <t>ROPE, WIRE, RRL, 0.313 INCH, BUTTON STOPS BOTH ENDS 3/4"DIA. X 1-1/2", 121.00 FT, IWRL IPS, 6 X 31, ROPE, WIRE, 0.313" DIA., 6X31, WIRE, IWR</t>
  </si>
  <si>
    <t>HOSE, FITTINGS &amp; ACCESS, OIL, 1 INID, 39 IN-L, 4060 PSI, 100R12 4-SPIRAL WIRE REINFORCED, 1" STRAIGHT X 90 DEGREE CODE 61 FLANGE HEAD</t>
  </si>
  <si>
    <t>LOCKING BOLT</t>
  </si>
  <si>
    <t>BOLTS, LOCKING, KIT, END RING, ROUND, ACCESSORIES, MAX-C UB, KOP-FLEX INC, 60 UB EFFS</t>
  </si>
  <si>
    <t>NUTS, LOCK, BOTTOM,FLAME HARDENED TO 55 RC, LOCKNUT, BOTTOM, FLAME HARDENED TO 55 RC, MWS DWG 511-0942 MK-DA</t>
  </si>
  <si>
    <t>PIN, NOS, CROSSHEAD SADDLE SHORT, 3-1/2" DIA. X 7-, PIN, CROSSHEAD SADDLE SHORT, 3-1/2" DIA. X 7-1/4"L MWS DWG B541-0071 M</t>
  </si>
  <si>
    <t>SCREWS, CAP, SOCKET HEAD, SCREW CAP LO-HEAD SOC NC 1/2"-13 X 2"LG</t>
  </si>
  <si>
    <t>WHEEL, TRACK, CLARAGE TYPE:NH,CL II,SIZE:54, AIR #9 CC, WHEEL, CLARAGE TYPE: NH, CL II, SIZE: 54, AIR #9 CCW. SW, 15000 CFM @1</t>
  </si>
  <si>
    <t>SPRING, NOS, STEEL HOUSING W/COVER, FOR FUME EXHAUST, SPRING, STEEL HOUSING W/COVER, FOR FUME EXHAUST DOOR AT STM. MWS DWG B</t>
  </si>
  <si>
    <t>SCREWS, NOS, ADJUSTING,9-7/8"LG,2"DIA., SCREW, ADJUSTING,9-7/8"LG,2"DIA. MWS DWG 531-0253 AETNA DWG E-13384</t>
  </si>
  <si>
    <t>SPRING, VALVE, 1-1/4" WIRE, 11-3/4" FREE HEIGHT X 9-3/4, SPRING, 1-1/4" WIRE, 11-3/4" FREE HEIGHT X 9-3/4" SOLID HEIGHT, MWS DW</t>
  </si>
  <si>
    <t>BEARING CONES|47679|3 IN|1.3125 IN|0.1400 IN|STRAIGHT|TAPERED ROLLER, STD PRECISION, SGL CONE</t>
  </si>
  <si>
    <t>BEARING, ROLLER, TAPERED, ID 3.8125 IN., W 1.1406 IN., STD PREC, SGL CONE</t>
  </si>
  <si>
    <t>SHIM DRAWING|WORM GEAR, STEEL|MWS|MIDWEST STEEL|DRAWING NUMBER|A521-0099|H</t>
  </si>
  <si>
    <t>SHIM DRAWING|WORM GEAR, STEEL|MWS|MIDWEST STEEL|DRAWING NUMBER|A521-0099|K</t>
  </si>
  <si>
    <t>SHIM DRAWING|WORM GEAR, STEEL|MWS|MIDWEST STEEL|DRAWING NUMBER|A521-0099|L</t>
  </si>
  <si>
    <t>MARKER PLATES|STEEL|WIDTH|LENGTH|THICKNESS|KEY, 2-HOLE 7/16"</t>
  </si>
  <si>
    <t>BUSHING, NOS, BRONZE,COIL OPENER, BUSHING, BRONZE,COIL OPENER MWS DWG 511-1895 MK-F</t>
  </si>
  <si>
    <t>SHIM DRAWING|WORM GEAR, STEEL|MWS|MIDWEST STEEL|DRAWING NUMBER|A521-0099|J</t>
  </si>
  <si>
    <t>SLEEVE, NOS, 4.125" O.D. X 3.547" I.D., 3.6536" LONG., SLEEVE, 4.125" O.D. X 3.547" I.D., 3.6536" LONG. MWS DWG A521-0291 MK-</t>
  </si>
  <si>
    <t>VALVE, PRESSURE RELIEF, ALUMINUM FR WITH G, 3/8 BSPP PORTS, VICKER,CARTRIDGE TYPE PILOT-OPERATED SPOOL TYPE, 250-3500 PSI, 6FIN CSCSO, RV5-1</t>
  </si>
  <si>
    <t>GASKET, COMPRESSED FIBER, .125 IN-T, 25.375 INOD, 23.375 INID, NON-ASBESTOS COMPRESSED FIBER, 150 DEG, GASKET, IN/OUT CHANNEL, ITT STANDARD</t>
  </si>
  <si>
    <t>HOSE, FITTINGS &amp; ACCESS, OIL, .75 INID, 50 IN-L, 4060 PSI, 100R12 4-SPIRAL WIRE RUBBER TUBE &amp; COVER, .75" FJIC SWIVEL X 90 CODE 61 FLANGE</t>
  </si>
  <si>
    <t>CASTER, NOS, RIGID, CASTER, RIGID, 4" DIA., 2" FACE, STEEL WHEEL, HAMILTON R-HS-4M</t>
  </si>
  <si>
    <t>RUBBER SEALS|OIL WIPER|OUTSIDE DIAMETER|THICKNESS|SPRING LOADED|DOUBLE LIP|INSIDE DIAMETER|VITON</t>
  </si>
  <si>
    <t>PIN, NOS, CROSSHEAD, PIN, CROSSHEAD INGERSOLL-RAND D-40615-2</t>
  </si>
  <si>
    <t>KIT, REPAIR, MECHANICAL, ASSEMBLY, FOR 80" #5 STAND WORK ROLL PUSH OUT PINION MWS DW</t>
  </si>
  <si>
    <t>BUSHING, NOS, BOTTOM, CDA 937 BRONZE, MATERIAL PER PRI, BUSHING, BOTTOM, CDA 937 BRONZE, MATERIAL PER PRINT SPEC MWS DWG 511-1</t>
  </si>
  <si>
    <t>BUSHING, NOS, 19-1/2" DIA. X 4-5/8" HIGH, FOR STM AUXI, BUSHING, 19-1/2" DIA. X 4-5/8" HIGH, FOR STM AUXILIARY HYDRAULIC ACCUM</t>
  </si>
  <si>
    <t>BUSHING, NOS, 19-1/2" DIA. X 17-21/32", AUXILLARY HYD, BUSHING, 19-1/2" DIA. X 17-21/32", AUXILLARY HYD ACCUMULATOR STM, GENE</t>
  </si>
  <si>
    <t>BUSHING, NOS, BRONZE,COIL OPENER, BUSHING, BRONZE,COIL OPENER MWS DWG 511-1895 MK-E</t>
  </si>
  <si>
    <t>BUSHING, NOS, EXTRACTOR, CAST STEEL, #2TM WORK ROLL CH, BUSHING, EXTRACTOR, CAST STEEL, #2TM WORK ROLL CHANGING RIG, 13.372" O</t>
  </si>
  <si>
    <t>CRANE OR HOIST PART OR ACCESSORY|BUSHING, HOIST PACKING GLAND|16.018 IN ID X 17.506 IN OD X 8-7/32 IN LG</t>
  </si>
  <si>
    <t>BUSHING, NOS, BRASS, 11.506"OD X 10.018"ID X 6-11/32"L, BUSHING, BRASS, 11.506"OD X 10.018"ID X 6-11/32"L. 11-63/64"OD FLANGE,</t>
  </si>
  <si>
    <t>BUSHING, NOS, TOP, CDA 937 BRONZE, BUSHING, TOP, CDA 937 BRONZE MWS DWG 511-1138 MK-C</t>
  </si>
  <si>
    <t>BUSHING, NOS, R/B ACCUMULATOR, STM, 19.75" L X 8.5" DI, BUSHING, R/B ACCUMULATOR, STM, 19.75" L X 8.5" DIA. MWS DWG B541-0005</t>
  </si>
  <si>
    <t>BUSHING, NOS, SCREWDOWN WORM GEAR, BRONZE #2, MESTA PA, BUSHING, SCREWDOWN WORM GEAR, BRONZE #2, MESTA PATTERN #65028 MWS DWG</t>
  </si>
  <si>
    <t>COVER, COUPLING, CHAIN COUPLING #6018</t>
  </si>
  <si>
    <t>SHEAVE, V-BELT, 2 GROOVES, A 9.0 / B 9.4 PITCH DIAMETER (IN.), SK QD BUSHING</t>
  </si>
  <si>
    <t>SEALS, OIL, 3.750 X 5.000 X .500 INCH, SPLIT, GARLOCK 23X5079</t>
  </si>
  <si>
    <t>PIN, NOS, BELTWRAPPER, #2 RECOIL LINE, PIN, BELTWRAPPER, #2 RECOIL LINE MWS DWG H561-0208 MK-G</t>
  </si>
  <si>
    <t>KEYSTOCK</t>
  </si>
  <si>
    <t>KEY, KEYSTOCK, 1020, .75 IN-W, 4 IN-L, .5625 IN-T, GIB, 3/4" X 9/16" X 4", TAPERED 1/8" PER FOOT, MWS DWG A561-0132 MK-P</t>
  </si>
  <si>
    <t>SHAFT OR WOODRUFF KEY</t>
  </si>
  <si>
    <t>SHAFT OR WOODRUFF KEY|SHAFT, DWG A561-0132 MK-Q|1020 STEEL|LENGTH|6.75 IN|THICKNESS|0.75 IN</t>
  </si>
  <si>
    <t>COMPRESSED FIBER GASKET|THICKNESS|COMPRESSED FIBER|0.0000|500|NA|IN/OUT CHANNEL COVER</t>
  </si>
  <si>
    <t>SPIRAL WRAPPING</t>
  </si>
  <si>
    <t>TUBING, BUNDLE, FOR #1 &amp; #4 LUBE SYSTEMS., MWS DWG A521-0334 ITT STANDARD</t>
  </si>
  <si>
    <t>BOLTS, NOS, BOLT, KEEPER, 2-1/4" X 5" LONG, GRADE 8, HEX HEAD, MWS DWG 511-1128 MK</t>
  </si>
  <si>
    <t>FILTER, NOS, WITH NO INNER BASKET, MODEL 8, 15" HOUSI, FILTER, WITH NO INNER BASKET, MODEL 8, 15" HOUSING, 2" FEMALE NPT, 150</t>
  </si>
  <si>
    <t>DETECTOR, NOS, BINKS LIGHT SHIELD EDGE SENSOR POWER ASS, DETECTOR, BINKS LIGHT SHIELD EDGE SENSOR POWER ASSEMBLY FOR PIN HOLE D</t>
  </si>
  <si>
    <t>RING, SNAP, 3.710 IN, 0.120 IN, 3.500 IN, CARBON STEEL, BASIC, RING, AXIAL RETAINING, INTERNAL, BASIC PATTERN, CARBON STEEL, 3.500" H</t>
  </si>
  <si>
    <t>DETECTORS</t>
  </si>
  <si>
    <t>DETECTOR, NOS, DETECTOR MAIN CONSOLE WITH #1 UPDATE CAR, MAIN CONSOLE, DETECTOR, COMPLETE WITH #1 UPDATE CARD FOR BINKS PIN HOL</t>
  </si>
  <si>
    <t>NUTS, HEXAGONAL, STEEL, 5 GRD, 2.5 IN-D, 8 TPI</t>
  </si>
  <si>
    <t>CAP, BEARING, CRADLE ROLL DRIVE SIDE TOP BEARING MWS DWG# B541-0190 MK-C</t>
  </si>
  <si>
    <t>BEARING, NOS, NEW DEPARTURE #5507;DW:GS54494-J; 66 WELDER S/GUIDE</t>
  </si>
  <si>
    <t>BOOT, RUBBER, BOOT, 14" DIA., 11-3/8" LONG, 1/4" THK, 2 PLY WITH S.S. SCREW TYPE CLA</t>
  </si>
  <si>
    <t>BRACKET DRAWING|EQUALIZER, 6 IN X 2 1/4 IN X 4-1/2 IN HT, 1 IN HOLE BORE|IRVIN|IRVIN WORKS|DRAWING NUMBER|64312-0-3</t>
  </si>
  <si>
    <t>SLING, WIRE ROPE, 1" X 10' E/E 36WC W/8"X16" EYES</t>
  </si>
  <si>
    <t>AXLE, NOS, DRIVE, FOR 52" CHOCKER, AXLE, DRIVE, FOR 52" CHOCKER MWS DWG B528-0027</t>
  </si>
  <si>
    <t>SLIDE, NOS, SLIDE;15-1/2" LG. X 2" W.;MATL:BRONZE;PATTERN #E-305789</t>
  </si>
  <si>
    <t>BUSHING, NOS, PACKING GLAND, 15.506"OD X 14.518"ID X 4, BUSHING, PACKING GLAND, 15.506"OD X 14.518"ID X 4-3/8"L, 15-63/64" OD</t>
  </si>
  <si>
    <t>KEY DRAWING|NEW|MWS|MIDWEST STEEL DRAWING NBR|DRAWING NUMBER|B541-0615|F</t>
  </si>
  <si>
    <t>SHAFT, NOS, 3' 9-1/4" LONG, 2" DIA., 1/8" X 45" CHAM, SHAFT, 3' 9-1/4" LONG, 2" DIA., 1/8" X 45" CHAM., 9/32" WIDE K.W., COL</t>
  </si>
  <si>
    <t>BOLTS, CYLINDER, HEXAGON, STEEL, GRADE 8, 1 IN-D, 4.25 IN-L, NF, 14 TPI</t>
  </si>
  <si>
    <t>SHIELD DRAWING|MACHINE, GEAR STEEL|MWS|MIDWEST STEEL|DRAWING NUMBER|511-0904|B</t>
  </si>
  <si>
    <t>BEARING, NOS, W/BUSHING, FOR TENSION REEL MOTOR, 800 H, BEARING, W/BUSHING, FOR TENSION REEL MOTOR, 800 HP, 200/600 RPM, 300 V</t>
  </si>
  <si>
    <t>GASKET, NOS, 17"X 33.5", GASKET, 17"X 33.5" MWS DWG J561-0216 MK-C</t>
  </si>
  <si>
    <t>BUSHING, NOS, UNIT MAIN, BUSHING, UNIT MAIN MWS DWG B561-0212 MK-H</t>
  </si>
  <si>
    <t>KEEPER, NOS, TABLE PIVOT BAR, 3" LONG X 1" WIDE., KEEPER, TABLE PIVOT BAR, 3" LONG X 1" WIDE. MWS DWG A561-0299 MK-E</t>
  </si>
  <si>
    <t>STUD, NOS, STEEL, WITH NUTS AND WASHERS, STUD, STEEL, WITH NUTS AND WASHERS MWS DWG 511-0883 MK-P</t>
  </si>
  <si>
    <t>SPRING, NOS, BELTWRAPPER, #2 RECOIL LINE, SPRING, BELTWRAPPER, #2 RECOIL LINE MWS DWG H561-0208 MK-H</t>
  </si>
  <si>
    <t>KEYSTOCK|STEEL|LENGTH|12 IN|THICKNESS|1.5 IN|RECTANGULAR|WIDTH|.75 IN</t>
  </si>
  <si>
    <t>ROLLER BEARING|THRUST COLLAR|361201</t>
  </si>
  <si>
    <t>BELT, V-TYPE, W 0.65625 IN., THICKNESS 0.40625 IN., OC 74 IN., SMOOTH ,,71 IN,.625 IN,.344 IN,5L,SMOOTH,GATES,5L710</t>
  </si>
  <si>
    <t>BEARINGS, TORRINGTON #HJ243320, NEEDLE ROLLER</t>
  </si>
  <si>
    <t>NUTS, NOS, STEEL, 1.75", NUT, STEEL, 1.75" MWS DWG 511-1940 MK-L</t>
  </si>
  <si>
    <t>SHEAVE, V-BELT, 4 GROOVES, 3V 5.25 PITCH DIAMETER (IN.), SDS QD BUSHING</t>
  </si>
  <si>
    <t>SPACER, NOS, PINION SHAFT MIDDLE BEARING, 23"L X 9-5/, SPACER, PINION SHAFT MIDDLE BEARING, 23"L X 9-5/8" DIA. MWS DWG B541-0</t>
  </si>
  <si>
    <t>POWER CORD</t>
  </si>
  <si>
    <t>CORD, ELECTRICAL, COVER, LAUNDER, KERFA HALF-ROUND WITH EMBEDDED HEATING WIRE COIL, TYPE</t>
  </si>
  <si>
    <t>PIN, NOS, BELTWRAPPER, #2 RECOIL LINE, PIN, BELTWRAPPER, #2 RECOIL LINE MWS DWG H561-0208 MK-K</t>
  </si>
  <si>
    <t>RUBBER SEALS|PACKING RING|OUTSIDE DIAMETER|THICKNESS|INSIDE DIAMETER|RUBBER</t>
  </si>
  <si>
    <t>COMPRESSED FIBER GASKET|THICKNESS|COMPRESSED FIBER|0.0000|500|NA|CHANNEL</t>
  </si>
  <si>
    <t>COMPRESSED FIBER GASKET|THICKNESS|COMPRESSED FIBER|0.0000|500|NA|TUBE SHEET TO SHELL</t>
  </si>
  <si>
    <t>GENERAL FABRICATION, NOS, ROD, PULL MWS DWG B541-0512 MK-A</t>
  </si>
  <si>
    <t>SHEAVE, SHEAVES/PULLEYS, A1, .375 IN-W, 4, 4.95 IN-D, 5 INOD, 2.18 INID, STEEL, N, 1.9 IN-W, TAPER</t>
  </si>
  <si>
    <t>SEAL WASHER</t>
  </si>
  <si>
    <t>SEAL, NOS, GREASE, ENTRY CONVEYOR, INDPLS #329, W25, SEAL, GREASE, ENTRY CONVEYOR, INDPLS #329, W25-1 MWS DWG G561-0011 MK-</t>
  </si>
  <si>
    <t>HOSE, FITTINGS &amp; ACCESS, OIL, 1 INID, 29.5 IN-L, 4060 PSI, 100R12 4-SPIRAL WIRE REINFORCED, CPLD 1" 90 DEGREE FJIC X 1" 90 DEGREE CODE 61</t>
  </si>
  <si>
    <t>NUTS, LOCK, CYLINDER, LOCKNUT, CYLINDER. MWS DWG C561-0341 MK-B</t>
  </si>
  <si>
    <t>PIN, NOS, 1020 STEEL, PIN, 1020 STEEL, MWS DWG 511-1023 MK-G</t>
  </si>
  <si>
    <t>PIN, NOS, STL 1045, TGPS A36, PIN, STL 1045, TGPS A36 MWS DWG B541-0632 MK D</t>
  </si>
  <si>
    <t>WASHER, NOS, FOR PKL SIDE TRIMMER AIR GUIDE 2-1/2"WID, WASHER, FOR PKL SIDE TRIMMER AIR GUIDE 2-1/2"WIDE,1/4"THICK,BRONZE. MW</t>
  </si>
  <si>
    <t>PLATE, NOS, KEEPER, STEEL, 6-1/2" LONG X 2" WIDE X 7, PLATES, OEM MANUFACTURERS NAME BEGINING WITH H THRU Z (SEE 76263) KEEP</t>
  </si>
  <si>
    <t>FILTER ELEMENT|10UM FILTER ELEMENT, SCHROEDER INDUSTRIES P/N SR61440</t>
  </si>
  <si>
    <t>ADAPTER, NOS, CYLINDER, CA LINE PAYOFF REEL MANDREL, CA PAYOFF &amp; TENSION REEL MANDREL EXPAND CYLINDER ADAPTER MWS DWG 531-0</t>
  </si>
  <si>
    <t>ADAPTER, NOS, TANDEM SPLINE ADAPTER, XTEK DWG# 6-68494 MK-DE</t>
  </si>
  <si>
    <t>SWITCH, PRESSURE SWITCHES, HIGH AND LOW MODULE, AIR/OIL MIST SYSTEM, RITTER ENGINEERING P/N F-4300-100</t>
  </si>
  <si>
    <t>SHAFT, NOS, DIFFERENTIAL DRIVE, 90-3/16" L X 5" DIA., SHAFT, DIFFERENTIAL DRIVE, 90-3/16" L X 5" DIA., CENTER 4.1" DIA. SHAF</t>
  </si>
  <si>
    <t>PIN, NOS, PIN, MWS DWG B541-0628 MK-Z</t>
  </si>
  <si>
    <t>NUTS, LOCK, 1020 STEEL, LOCKNUT, 1020 STEEL, MWS DWG 511-0971 MK-M</t>
  </si>
  <si>
    <t>SHIMS, TIMKEN #K23007</t>
  </si>
  <si>
    <t>ROLLER BEARING|CYLINDRICAL, NEEDLE, OUTER RACE|MR48|STRAIGHT|76 MM|95 MM|44 MM|3.0000 IN ID X 3.7500 IN OD X 1.7500 IN WD</t>
  </si>
  <si>
    <t>HOSE, FITTINGS &amp; ACCESS, OIL, 1 INID, 29 IN-L, 4060 PSI, 100R12 4 SPIRAL WIRE REINFORCED, CPLD 1" FEMALE JIC SWIVEL E/E</t>
  </si>
  <si>
    <t>NUTS, NOS, SLEEVE, NUT, SLEEVE MWS DWG C561-0341 MK-D WEAN DWG 35555</t>
  </si>
  <si>
    <t>BUSHING, NOS, CROP SHEAR, 2.501" OD. X 2.004" ID. X 3", BUSHING, CROP SHEAR, 2.501" OD. X 2.004" ID. X 3"L, WITH 3" OD. FLANGE</t>
  </si>
  <si>
    <t>SPACER, NOS, BEARING, PKL TM MAIN DRIVE GEAR REDUCER., SPACER, BEARING, PKL TM MAIN DRIVE GEAR REDUCER. BLAW-KNOX DWG 68879 M</t>
  </si>
  <si>
    <t>SHEAVE, V-BELT, 2 GROOVES, 3V 4.12 PITCH DIAMETER (IN.), SH QD BUSHING</t>
  </si>
  <si>
    <t>GASKETS, ITT #3-299-8-00-901-17, TS TO SHELL *** SUPPLY NON-ASBESTOS MATERIAL ONLY ***</t>
  </si>
  <si>
    <t>KIT, REPAIR, MECHANICAL, KIT, BOLT ACCY., FOR SIZE #1, MODEL "H" COUPLING, BHQ NO. 1H EB ACCY K</t>
  </si>
  <si>
    <t>SHEAVE, V-BELT, 2 GROOVE,TYPE QD, 6.00" DIA, 5.95" P.D, 1.09" WIDE.</t>
  </si>
  <si>
    <t>RACES, BEARING, TORRINGTON #IR202420, INNER</t>
  </si>
  <si>
    <t>FILTERS, STAUFF #SF6510, SPIN ON, 25 MICRON</t>
  </si>
  <si>
    <t>GRIPPER, NOS, TOP, GRIPPER, TOP MWS DWG 511-1015 MK-E</t>
  </si>
  <si>
    <t>GRIPPER, NOS, BOTTOM, GRIPPER, BOTTOM MWS DWG 511-1015 MK-F</t>
  </si>
  <si>
    <t>BUSHING, TAPER LOCK, BORE 1.9375 , LTB 2.0000 , KW 1/2 X 1/4 , TAP LOCK BUSH</t>
  </si>
  <si>
    <t>BUSHING, TAPER LOCK, BORE 1.5625 , LTB 2.0000 , KW 3/8 X 3/16 , TAP LOCK BUSH</t>
  </si>
  <si>
    <t>SHIMS, TIMKEN #K23020</t>
  </si>
  <si>
    <t>BOLTS, NOS, BOLT, AJAX COUPLING 04-7-82-0062-016 MWS DWG A561-0263 IT-13</t>
  </si>
  <si>
    <t>SPACER, NOS, 2-5/8"O.D.,2-1/64"I.D.,2-3/8" LONG. (BRA, SPACER, MWS DWG B571-0074 MK-P</t>
  </si>
  <si>
    <t>STRUCTURAL BOLT</t>
  </si>
  <si>
    <t>BOLTS, STRUCTURAL, HEXAGON, ASTM A325 STEEL, 2A GRD, 1.25 IN-D, 2.5 IN-L, UNC, 7 TPI, HEAD MACHINED TO .625" THICK, HEAVY, DWG# A561-0049 MK</t>
  </si>
  <si>
    <t>BEARING, NOS, ID7.53, OD8.75, 6 HOLES .62, THICKNESS 0.005</t>
  </si>
  <si>
    <t>PIN, NOS, CLEVIS, DEL. COIL CAR CYL., 7-1/4" LONG, PIN, CLEVIS, DEL. COIL CAR CYL., 7-1/4" LONG X 2.50" DEEP. MWS DWG A52</t>
  </si>
  <si>
    <t>KEY DRAWING|FOR SPROCKET DRIVE SHAFT, 1-1/2 IN X 1-1/2 IN X 8-1/8 IN|MWS|MIDWEST STEEL DRAWING NBR|DRAWING NUMBER|A521-0003|J</t>
  </si>
  <si>
    <t>BOLTS, HEXAGONAL, BODY FIT, STEEL, 8 GRD, HEX HEAD ASSEMBLY WITH WASHER AND CASTLE NUT, DWG# 932-0045 MK-6,7</t>
  </si>
  <si>
    <t>SEALS, OIL, 2.437 X 3.375 X .375 INCH, NATIONAL #413478, GARLOCK #63X1741,</t>
  </si>
  <si>
    <t>HEATING WIRE</t>
  </si>
  <si>
    <t>WIRE, HEATING WIRE, IGNITOR, WIRE, IGNITOR</t>
  </si>
  <si>
    <t>BEARING, NOS, #4, FOR A &amp; B M.G. SET, SYN MOTOR EAST B, BEARING, #4, FOR A &amp; B M.G. SET, SYN MOTOR EAST BEARING. WESTINGHOUSE</t>
  </si>
  <si>
    <t>LUBRICATION EQUIPMENT, NOS, DISC BLOW OUT M-1450 LB YELLOW</t>
  </si>
  <si>
    <t>NUTS, NOS, CENTERING DEVICE, NUT, CENTERING DEVICE MWS DWG 511-2153 MK-J WEAN UNITED DWG AC-2088 MK</t>
  </si>
  <si>
    <t>CONTROL CABLE</t>
  </si>
  <si>
    <t>WIRE, CONTROL CABLE, MULTI CONDUCTOR REELING CABLE, 250 FT, 12 AWG, 16C,105 DEG.C TO -55 DEG.C</t>
  </si>
  <si>
    <t>BUSHING, NOS, PACKING GLAND, BUSHING, PACKING GLAND MWS DWG B541-0195 MK-F</t>
  </si>
  <si>
    <t>BUSHING, NOS, PACKING GLAND, BUSHING, PACKING GLAND MWS DWG B541-0195 MK-E</t>
  </si>
  <si>
    <t>BUSHING, NOS, LIFT CYLINDER PACKING GLAND, 15.506" OD, BUSHING, LIFT CYLINDER PACKING GLAND, 15.506" OD X 14.518" ID X 2-47/6</t>
  </si>
  <si>
    <t>SPACER, SPACERS, FOR GEARBOX (REDUCER), DWG# X-4106-B</t>
  </si>
  <si>
    <t>CHAIN, ROLLER, 80, 56.00 IN, 56, 2, WITH CONNECTING LINK, COTTER, CHAIN, ROLLER, MULTIPLE STRAND, RC-80, COTTER TYPE, 2 STRANDS, 56.00 I</t>
  </si>
  <si>
    <t>GASKET, NOS, 6.880 IN, FLEX CARB, 10.500 IN, /RING, .175, GASKET, FLANGE, FLEX CARB 6.880" I.D. X 10.500" O.D. X .175" THICK, 60</t>
  </si>
  <si>
    <t>SPROCKET, CHAIN, #35, .499 IN, 3/8 IN, STEEL, 25 TEETH, 2.992" OD</t>
  </si>
  <si>
    <t>SPACER, NOS, BEARING, 21-15/32" OD X 20-1/2" ID X 13-, SPACER, BEARING, 21-15/32" OD X 20-1/2" ID X 13-3/4"W, TENSION REEL CR</t>
  </si>
  <si>
    <t>BUSHING, TAPER LOCK, FLG OD 2.6875 ,LTB 1.2500 ,KW 3/8 X 1/16 ,QD BUSH, BORE SIZE 1.500 IN.</t>
  </si>
  <si>
    <t>O RING GASKET</t>
  </si>
  <si>
    <t>RING, OIL, RING, OIL GUARD, ALLIS CHALMERS 05-301-464-509</t>
  </si>
  <si>
    <t>BASE, ELECTRICAL APPLICATIONS, BASE, BASE PLATE,FOR MODEL 3410 6X8 -22,W/300HP 449 T FRAME MOTOR, BAS</t>
  </si>
  <si>
    <t>CARTRIDGE FUSES</t>
  </si>
  <si>
    <t>FUSES, NOS, 15 AMP 600V, FUSE, 15 AMP 600V BUSSMANN JKS-15 FERRAZ J15D865562 GOULD SHAWMUT A4J1</t>
  </si>
  <si>
    <t>WASHER, LOCKING, 1020 STEEL, LOCKWASHER, 1020 STEEL, MWS DWG 511-0971 MK-N</t>
  </si>
  <si>
    <t>WASHER, FLAT, 2.625 INID, STD GR 2 PLAIN GR, 2.500 IN, 5.000 INOD, 0.234 IN-T, WASHER, FLAT, NOMINAL SIZE 2.500", 2.625" I.D. X 5.000" O.D.</t>
  </si>
  <si>
    <t>ROPE, WIRE, .563" DIA., 8 X 25, IWRC PYTHON, RIGHT REGULAR, 432.000 FEET</t>
  </si>
  <si>
    <t>WIRE, 12AWG, WIRE,ELEC;#12/1C MTW, THHN OR THWN 600V, ORANGE (500' ROLL)</t>
  </si>
  <si>
    <t>COLLAR, NOS, THRUST,STEEL, COLLAR, THRUST, STEEL, MWS DWG A521-2661 MK-M, UNITED ENG DWG 306946 M</t>
  </si>
  <si>
    <t>RESISTOR, NOS, TYPE SSR, SIZE 4, 109 OHM, RESISTOR, TYPE SSR, SIZE 4, 109 OHM HUBBELL 69424-001</t>
  </si>
  <si>
    <t>FILTER, NOS, 8 X 30 MESH,99.5% SULFUR-FREE (STD.) 50, GRANULATED CARBON, FILTER MEDIA, GRANULATED CARBON, 8 X 30 MESH,99.5% SULFUR-FREE (STD</t>
  </si>
  <si>
    <t>NUTS, NOS, 2.250 IN, GRADE 8 GR, 01.500 IN, 8-UNF IN, JAM, NUT, JAM HEX, 2.250" DIA., 8-UNF TPI, 3.500" A/F X 01.500" THICK, GRAD</t>
  </si>
  <si>
    <t>MOTORS, AC &gt; 200 HP, 700 HP, 4160 V, 1200 RPM, 50 AMP, 983Y, AC, ODP, SYNCHRONOUS, 3 PH, 60 HZ, ACH700R1200WSYVAIF983Y:ODP001</t>
  </si>
  <si>
    <t>MOTORS, DC &gt; 200 HP, 300 HP, 600 V, 2000 RPM, 47B, DC, ODP, SERIES, DCH300R2000WSEVBAF47B:ODP016</t>
  </si>
  <si>
    <t>ROLL DRAWING|14 IN SLOW COOL, CA|MWS|MIDWEST STEEL|AETNA STANDARD ENGINEERING|DRAWING NUMBER|531-0458-6, E-15933-6</t>
  </si>
  <si>
    <t>CRANE OR HOIST PART OR ACCESSORY|DRUM, COMPLETE, ASSEMBLY|MORGAN CRANE|FOR 50 TON HOIST AS PER DWG 932-0050 WITH ALL COMPONENTS</t>
  </si>
  <si>
    <t>REEL, NOS, ASSEMBLY, COMPLETE, 16-1/2" TENSION, CLEANER LINE, DWG C581-0366</t>
  </si>
  <si>
    <t>HOUSING, NOS, DRIVE SIDE TRIMMER HOUSING, HOUSING, DRIVE SIDE TRIMMER HOUSING MWS DWG H561-0101</t>
  </si>
  <si>
    <t>MOTORS, DC &gt; 200 HP, 200 KW HP, 300 V, 1765 RPM, 700 AMP, 683AS, DC, ODP, SHUNT, DCH200KWR1765WSHVBAF683AS:ODP003</t>
  </si>
  <si>
    <t>ROLL, LEVELER, ROLL, LEVELING, 8" D X 90"F X 111.81 OAL, MAT'L TO BE VAC. DEGASSED 86</t>
  </si>
  <si>
    <t>FRAME, WELDED, FOR BELT WRAPPER, 80" 5STD, GEN. ARRGT. A521-3020., MWS DWG A52</t>
  </si>
  <si>
    <t>CYLINDER, HYD,BORE,6", MANDREL TRAVERSE, MWD 511-2781 MK-D &amp; E, HYD., 6" X 125", SERIES 100, HEAVY DUTY W/10" STOP</t>
  </si>
  <si>
    <t>CARTRIDGE, VALVE, ASSEMBLY, OUTBOARD BEARING CARTRIDGEMWS DWG G561-0404</t>
  </si>
  <si>
    <t>CYLINDER, NOS, CYLINDER, HYDRAULIC, 5" BORE X 4" STROKE BLIND FLANGE MOUNTED, GEN. AR</t>
  </si>
  <si>
    <t>BLOWER, BLOWERS, 8500 CFM, BLOWER ASSEMBLY (HOUSING AND IMPELLER), STRIP HOT AIR DRYER</t>
  </si>
  <si>
    <t>GUIDE, SIDE TABLE, QUICK OPEN, ADJUSTABLE, 128"L X 21"W X 23"T, DOUBLE WHEEL</t>
  </si>
  <si>
    <t>BUSHING, NOS, DWG.310194-3 CODE #4, BUSHING, DWG.310194-3 CODE #4 MORGAN CONSTRUCTION 310268A</t>
  </si>
  <si>
    <t>HEAD, NOS, ASSEMBLY, MECHANICAL HEAD COMBO O/S SIDE TRIMMER HEAD ASSEMBLY MWS DWG</t>
  </si>
  <si>
    <t>HEAD, NOS, ASSEMBLY, MECHANICAL HEAD, D/S SIDETRIMMER MWS DWG A541-0151 (D/S)</t>
  </si>
  <si>
    <t>MOTORS, DC &gt; 200 HP, 4000 HP, 750 V, 225 RPM, 1001 AMP, 25293E, DC, WP, SHUNT, DCH4000R225WSHVBAF25293E:WP002</t>
  </si>
  <si>
    <t>CYLINDER, NOS, CYLINDER, MWS DWG A521-0178 MESTA DWG 154003</t>
  </si>
  <si>
    <t>BLOWER, BLOWERS, 15900 CFM, TUBEAX, 2005 RPM, 26"</t>
  </si>
  <si>
    <t>HOSE FITTING</t>
  </si>
  <si>
    <t>REDUCER, HOSE, WITH HIGH TEMP. SEALS &amp; MOTOR SHOVEL BASE</t>
  </si>
  <si>
    <t>CYLINDER, NOS, CYLINDER, AIR, 14" BORE X 16.5" STROKE, CLEVIS MOUNT MWS DWG H561-0213</t>
  </si>
  <si>
    <t>MOTORS, AC, 40 HP, 230 V, 1800 RPM, 150 AMP, 364U, AC, TEFC, INDUCT, AP V, C AMP, HECO INC. (MOTOR MGMT), 5KG4364B22Y5</t>
  </si>
  <si>
    <t>BLOWER, BLOWERS, 5000 CFM, CLEANER LINE FUME EXHAUST BLOWER,27" DIA., 3-3/16" SHAFT, CCW ROTATION</t>
  </si>
  <si>
    <t>MOTORS, 100 V, 1000 RPM, 46AB, DC, PERM MAG, AX V, HECO MOTOR MANAGEMENT, 5BC46AB1290A, TENV, AA13, DCH, SINGLE SHAFT</t>
  </si>
  <si>
    <t>CYLINDER, HYD, 2.5"B X 51.5"S, WELDER TRAVERSE TRANSFER TABLE, MWD 511-0288. Cylinder to include Clevis MWD 511-0481 / E305792</t>
  </si>
  <si>
    <t>MOTORS, AC,10 HP TO&lt;50 HP, 25 HP, 460 V, 1800 RPM, 50 AMP, 286UY, AC, INDUCT, AF V, HECO, HECO INC. (MOTOR MGMT), P, 3 PH, 60 HZ, TEFC, AA08</t>
  </si>
  <si>
    <t>WELDING GUN</t>
  </si>
  <si>
    <t>AIR CYLINDER, 4.5" BORE X 13" STROKE, MWD 511-2132 MK-G</t>
  </si>
  <si>
    <t>ALLOY TUBE &amp; TUBING</t>
  </si>
  <si>
    <t>ALLOY TUBE &amp; TUBING|WALL THICKNESS|0.5 IN|LENGTH|5 IN|INSIDE DIAMETER|4 IN|OUTSIDE DIAMETER|5.375 IN|V-ROLL, RUBBER COATED</t>
  </si>
  <si>
    <t>MOTORS, DC,100HP TO&lt;125HP, 100 HP, 240 V, 485 RPM, 400 AMP, 614, DC, TENV, SHUNT, AV V, I AMP, HECO, HECO INC. (MOTOR MGMT), CW700614, AA12</t>
  </si>
  <si>
    <t>FEED ROLLER COVERS</t>
  </si>
  <si>
    <t>GENERAL FABRICATION, NOS, DONUT BOTTOM OPERATOR, MK-E, RIGHT HAND THREAD 16" SIDE TRIMMER, DWG# 511-0983, COVERED YELLOW URETHANE, 4140 STEE</t>
  </si>
  <si>
    <t>GEAR UNITS|K|A541-0402|GEAR BOXES, RC PULLING 6A, LG, BR, #6 GEARBOX COMBO LINE MIDWEST|793 RPM|RATIO 5.14:1</t>
  </si>
  <si>
    <t>HOLDER, NOS, BOTTOM KNIFE ON SCRAP SHEAR, HOLDERS, BOTTOM KNIFE ON SCRAP SHEARMWS DWG 511-2052 MK-A</t>
  </si>
  <si>
    <t>MOTORS, AC,1 HP TO&lt;10 HP, 1 HP, 230 V, 1200 RPM, 50 AMP, 184, AC, TENV, INDUCT, AP V, A AMP, HECO, HECO INC. (MOTOR MGMT), 7514131210232, 3</t>
  </si>
  <si>
    <t>FAN, NOS, JET COOLER FAN ASSEMBLY, COUNTER-CLOCKWISE ROTATION, GARDEN CITY DWG# B571-0949 MK-3</t>
  </si>
  <si>
    <t>BLOWER, NOS, DRYER, MODEL 76103 A, CAST IRON, MULTIST, BLOWER, DRYER, MODEL 76103 A, CAST IRON, MULTISTAGE CINTRIFUGAL BLOWER</t>
  </si>
  <si>
    <t>CELLS, LOAD, CELL, LOAD, ASSEMBLY, CONSISTS OF: 1-A HOUSING UNIT, 1B LOAD CELL 1C H</t>
  </si>
  <si>
    <t>HEAD, PUMP HEAD, ASSY, 1-5/8" TRIPLEX PLUNGER, NATIONAL OILWELL VARCO, BRONZE, STUD, 18 GPM, MODEL 125T, 08-800-002</t>
  </si>
  <si>
    <t>MOTORS, DC &gt; 200 HP, 400 KW HP, 500 V, 1200 RPM, 800 AMP, 6513, DC, ODP, SHUNT, DCH400KWR1200WSHVATF6513:ODP003</t>
  </si>
  <si>
    <t>MACHINE/ASSEMBLY DRAWING|LIFT ARM ASSEMBLY|34D|AMTECH|DRAWING NUMBER|A521-3856|MK-B</t>
  </si>
  <si>
    <t>MOTORS, AC &gt; 200 HP, 250 HP, 460 V, 1800 RPM, 300 AMP, 686S, AC, TEFC, INDUCTION, 3 PH, 60 HZ, ACH250R1800WIVAFF686S:TEFC001</t>
  </si>
  <si>
    <t>MOTORS, DC,10 HP TO&lt;50 HP, 30 HP, 500 V, 1750 RPM, 50 AMP, 288ATY, DC, SHUNT, AT V, A AMP, HECO, HECO EQUIPMENT MANAGEMENT SYSTEM, 5CD174RA0</t>
  </si>
  <si>
    <t>PUMP, NOS, HYDRAULIC, 860 RPM, 1100 PSI, PUMP, HYDRAULIC, 860 RPM, 1100 PSI OILGEAR DP3511</t>
  </si>
  <si>
    <t>ROLL, STABILIZER, CORRECTING/PASSLINE, 10.00" O.D. X 7.00" I.D. X 80.00" LG.</t>
  </si>
  <si>
    <t>REEL, NOS, CA LINE PAYOFF REEL MANDREL ASSEMBLY, CO, CA LINE PAYOFF &amp; TENSION REEL MANDREL ASSEMBLY, COMPLETE THRU EXPAND U</t>
  </si>
  <si>
    <t>GEAR UNITS|531-0143-H|5.4:1|REDUCER, GEAR BOX, FALK 3C2-04CS</t>
  </si>
  <si>
    <t>GEAR UNITS|531-0124-A|3.36:1|REDUCER, GEAR BOX, FALK 20204CS</t>
  </si>
  <si>
    <t>CYLINDER, AIR, BORE, 9" &lt;10", 10" BORE X 33-3/8" STROKE,CLEVIS MOUNT, CUSHION BOTH ENDS, 2" ROD DIA.</t>
  </si>
  <si>
    <t>MOTORS, NOS, 345.00 HP, 440 V, 1175 RPM, 8155S, POLY, TEFC, MOTOR, ELECTRIC, POLY PHASE, SINGLE SPEED, SQUIRREL CAGE, TEFC, 345.00</t>
  </si>
  <si>
    <t>CYLINDER, NOS, CYLINDER, AIR, HEAVY DUTY, COMPLETE WITH JAM NUT &amp; WRENCH FLATS. ANKER</t>
  </si>
  <si>
    <t>MOTORS, DC &gt; 200 HP, 400 KW HP, 250 V, 1200 RPM, 1600 AMP, 6585, DC, ODP, SHUNT, DCH400KWR1200WSHVAVF6585:OTHER014</t>
  </si>
  <si>
    <t>GEAR UNITS|531-0106-A|4.102:1|REDUCER, GEAR BOX, FALK 3C2-04C1</t>
  </si>
  <si>
    <t>MOTORS, DC,1 HP TO&lt;10 HP, 5 HP, 250 V, 1750/3000 RPM, 20 AMP, DC, SHUNT</t>
  </si>
  <si>
    <t>ANODES, NOS, SUPPORTS, TITANIUM CLAD COPPER WITH A .1, ANODE, SUPPORTS, TITANIUM CLAD COPPER WITH A .187" THICK BY 6" WIDE FA</t>
  </si>
  <si>
    <t>Guide, Steel, Drive Bottom Side Donut, MWD511-09983 MK-F, Covered Blue Urethane</t>
  </si>
  <si>
    <t>PINION, NOS, LOWER,ROLL DRIVE,60 TEETH,32" WIDE FACE,, PINION, LOWER, ROLL DRIVE, 60 TEETH, 32" WIDE FACE, SHORT SHAFT, MWS D</t>
  </si>
  <si>
    <t>ROPE, WIRE, RRL, 1.250 INCH, SLING, 4-LEG, ON 3"ALLOY PEAR LINK, 7"X, 15.00 FT, PIWRC, 6 X 37, ROPE, WIRE, 1.250" DIA., 6 X 37, PIWRC, RRL,</t>
  </si>
  <si>
    <t>ROLL, PINCH, BOTTOM SHEAR, 8" X 92" FACE, URETHANE COVERED, 511-2078 MK-B</t>
  </si>
  <si>
    <t>SWITCH PARTS|SWITCH, STAND, TIRE|FOR 72 IN GAL LOOP CAR MWS DWG B5710213 MKP</t>
  </si>
  <si>
    <t>PINION, NOS, HERRINGBONE,50 TEETH,38"WIDE FACE,LONG S, PINION, HERRINGBONE, 50 TEETH, 38" WIDE FACE, LONG SHAFT, MWS DWG A521</t>
  </si>
  <si>
    <t>MOTORS, AC &gt; 200 HP, 400 HP, 460 V, 1800 RPM, 500 AMP, 6336Z, AC, ODP, INDUCTION, 3 PH, 60 HZ, ACH400R1800WIVAFF6336Z:ODP001</t>
  </si>
  <si>
    <t>MOTORS, DC,10 HP TO&lt;50 HP, 25 HP, 250 V, 850 RPM, 50 AMP, 445AY, DC, SHUNT, AV V, A AMP, HECO, HECO EQUIPMENT MANAGEMENT SYSTEM, 5CD445E116D</t>
  </si>
  <si>
    <t>PINION, NOS, HERRINGBONE,39 TEETH,38"FACE, LONG SHAFT, PINION, HERRINGBONE, 39 TEETH, 38" FACE, LONG SHAFT, MWS DWG A521-2895</t>
  </si>
  <si>
    <t>PINION, NOS, HERRINGBONE,39 TEETH,38"FACE, SHORT SHAF, PINION, HERRINGBONE,39 TEETH, 38" FACE, SHORT SHAFT, MWS DWG A521-2895</t>
  </si>
  <si>
    <t>BLOWER, NOS, MULTI-STAGE,DIRECT DRIVE, CCW ROTATION., SPENCER 15100 BLOWER, MULTI-STAGE,DIRECT DRIVE, CCW ROTATION. W/ 100HP</t>
  </si>
  <si>
    <t>SERIES WOUND MOTOR DC</t>
  </si>
  <si>
    <t>MOTORS, DC,50 HP TO&lt;100HP, 60 HP, 240 V, 1050 RPM, 250 AMP, 445AY, DC, SERIES, AV V, F AMP, HECO, HECO EQUIPMENT MANAGEMENT SYSTEM, 5CD445E7</t>
  </si>
  <si>
    <t>MOTORS, NOS, 135KW HP, 18/36 V, 360 RPM, 7500/3750 AMP, 5212, DC, SHUNT, BA V, V AMP, HECO, HECO EQUIPMENT MANAGEMENT SYSTEM, UNKNOWN, 3/60</t>
  </si>
  <si>
    <t>CYLINDER, CLAMPING CYLINDER / PICKLE WELDER, MWD 511-0306, 12.25" BORE X 1.37" STROKE, CYLINDER TO INCLUDE ROD CAP.</t>
  </si>
  <si>
    <t>CYLINDER, NOS, CYLINDER, AIR,2"B X 2"S,200PSI CLASS, FEMALE CLEVIS MOUNTING,NON- CUSH</t>
  </si>
  <si>
    <t>SCREWS, NOS, HOUSING, NUT, 52", #1 &amp; # 2 TTM, SCREWDO, SCREW, HOUSING, NUT, 52", #1 &amp; # 2 TTM, SCREWDOWN, NUT, 21-1/2" L X 33</t>
  </si>
  <si>
    <t>7" WHEEL ASSEMBLY, MWD 511-2755, MK-6 ROLLER BEARING ALLOR 1492, MK-8 LOCKING PLATE ALLOR #2025, MK-12 (3) BOLTS 5/8"-11 UNC 1.25" LONG</t>
  </si>
  <si>
    <t>MOTORS, NOS, 65KW HP, 240 V, 1450 RPM, 300 AMP, 505G, DC, SHUNT, AV V, G AMP, HECO, HECO MOTOR MANAGEMENT, 5CD505G59, TENV, AA03, DCH65KWR14</t>
  </si>
  <si>
    <t>MOTORS, NOS, 65KW HP, 250 V, 1450 RPM, 300 AMP, 504, DC, SHUNT, AV V, G AMP, HECO, HECO, INC., 5CD504G83, TENV, AA03, DCH65KWR1450WSHVAVF504</t>
  </si>
  <si>
    <t>MOTORS, AC,50 HP TO&lt;100HP, 75 HP, 460 V, 3600 RPM, 100 AMP, 365TS, AC, INDUCT, AF V, B AMP, HECO, HECO MOTOR MANAGEMENT, TAFC, 3 PH, 60 HZ</t>
  </si>
  <si>
    <t>MOTORS, DC,1 HP TO&lt;10 HP, 5 HP, 250 V, 850 RPM, 50 AMP, 286E, DC, SHUNT, AV V, 2600 RPM, DCH5R850WSHVAVF286E:TENV010</t>
  </si>
  <si>
    <t>MOTORS, DC,1 HP TO&lt;10 HP, 5 HP, 240 V, 1150 RPM, 50 AMP, 284, AC, COMPOUND, AV V, A AMP, HECO, HECO EQUIPMENT MANAGEMENT SYSTEM, 5CD284E371</t>
  </si>
  <si>
    <t>MOTORS, AC,10 HP TO&lt;50 HP, 30 HP, 460 V, 1200 RPM, 50 AMP, 365US, AC, INDUCT, AF V, A AMP, HECO, HECO EQUIPMENT MANAGEMENT SYSTEM, UNKNOWN</t>
  </si>
  <si>
    <t>VALVE, BUTTERFLY, NILCOR 3" 300 SERIES WAFER TYPE FRP</t>
  </si>
  <si>
    <t>MOTORS, AC,10 HP TO&lt;50 HP, 10 HP, 230 V, 1800 RPM, 50 AMP, 215T, AC, TEFC, EXPLOSION PROOF, INDUCT, AP V, A AMP, HECO, HECO MOTOR MANAGEMENT</t>
  </si>
  <si>
    <t>MOTORS, DC,1 HP TO&lt;10 HP, 5 HP, 250 V, 650 RPM, 50 AMP, 328AT, DC, SHUNT, AV V, A AMP, HECO, HECO EQUIPMENT MANAGEMENT SYSTEM, 5CD184RA019A0</t>
  </si>
  <si>
    <t>MOTORS, DC,1 HP TO&lt;10 HP, 5 HP, 250 V, 1750 RPM, 50 AMP, 218E, DC, TENV, SHUNT, AV V, A AMP, HECO, HECO EQUIPMENT MANAGEMENT SYSTEM, 5CD218E</t>
  </si>
  <si>
    <t>MOTORS, DC,1 HP TO&lt;10 HP, 5 HP, 250 V, 1750 RPM, 50 AMP, 186AT, DC, STAB SHUNT, AV V, A AMP, HECO, HECO EQUIPMENT MANAGEMENT SYSTEM, 5CD14E0</t>
  </si>
  <si>
    <t>FAN, NOS, CW ROTATION, W/ 75 HP MOTOR, 480VAC,1800, GARDEN CITY 270 FF; FAN, CW ROTATION, W/ 75 HP MOTOR, 480VAC,1800 RPM,</t>
  </si>
  <si>
    <t>ROLL DRAWING|FLATNESS MEASURING ROLL ASSEMBLY|WENDELL|SMS GROUP|DRAWING NUMBER|14142409|MK - A-A</t>
  </si>
  <si>
    <t>SLEEVE, NOS, KEYLESS, DWG 310194-3, SLEEVE, KEYLESS, DWG 310194-3, MORGAN CONSTRUCTION 10029210</t>
  </si>
  <si>
    <t>SHAFT DRAWING|ASSEMBLY, PAYOFF REEL, 2TRC|MWS|MIDWEST STEEL|DRAWING NUMBER|H561-0009</t>
  </si>
  <si>
    <t>SLEEVE, NOS, MESTOIL BEARING,WITH BOLTED ON SLEEVE EN, SLEEVE, MESTOIL BEARING, WITH BOLTED ON SLEEVE END RETAINERS 10071125</t>
  </si>
  <si>
    <t>CRANE OR HOIST PART OR ACCESSORY|COMPLETE HOIST DRUM ASSEMBLY|35 TON CAPACITY 7/8" DIAMETER WIRE ROPE GROOVING|ALLOY STEEL/4140/8620 STEEL CARBURIZED AND DOUBLE TEMPERED|READING|932-0596</t>
  </si>
  <si>
    <t>GENERAL FABRICATION, NOS, ASSEMBLYS, MECHANICAL HOLD DOWN BOX,MWS DWG A521-0184 MESTA DWG 154400</t>
  </si>
  <si>
    <t>REEL, TENSION, ASSEMBLYS, MECHANICAL TENSION REEL MANDREL, W/AETNA SEGMENTS/WEDGES AD</t>
  </si>
  <si>
    <t>HEAD, NOS, REEL,ASSEMBLY,16-1/2"X 47", MWS DWG# J561-0526, WEAN</t>
  </si>
  <si>
    <t>MOTORS, DC &gt; 200 HP, 400 HP, 500 V, 300 RPM, 650 AMP, 6779, DC, FV, SHUNT, DCH400R300WSHVATF6779:FV002</t>
  </si>
  <si>
    <t>SLED, NOS, 80" 5 STD B.U. STD. 2-3-4-5, SLED, 80" 5 STD B.U. STD. 2-3-4-5. MWS DWG A521-2927</t>
  </si>
  <si>
    <t>MOTORS, DC,125HP TO&lt;150HP, 125 HP, 240 V, 850 RPM, 450 AMP, 585, DC, STA, AV V, J AMP, HECO, HECO INC. (MOTOR MGMT), 5CD585E80, ODP, AA02, D</t>
  </si>
  <si>
    <t>REEL DRAWING|TFS TENSION REEL|34D|USS MIDWEST|WEAN|DRAWING NUMBER|J561-0513</t>
  </si>
  <si>
    <t>MOTORS, DC &gt; 200 HP, 200 HP, 250 V, 200 RPM, 700 AMP, 1980TY, DC, ODP, SHUNT, DCH200R200WSHVAVF1980TY:ODP002</t>
  </si>
  <si>
    <t>MOTORS, DC,125HP TO&lt;150HP, 125 HP, 250 V, 300 RPM, 450 AMP, 6062, DC, SHUNT, AV V, J AMP, HECO, HECO EQUIPMENT MANAGEMENT SYSTEM, 5CD605HA80</t>
  </si>
  <si>
    <t>CYLINDER, HYDRAULIC, MWD 511-0773 MK-A, 12"B X 17"S, SPECIAL MODEL L STEEL HEAD, SPECIAL FORGED PISTON ROD, COMPLETE WITH ROD HEAD AS ONE UNIT</t>
  </si>
  <si>
    <t>REDUCER, GEAR, REDUCER, WEAN DWG A-105098:302</t>
  </si>
  <si>
    <t>MOTORS, DC,10 HP TO&lt;50 HP, 40 HP, 250 V, 850/2200 RPM, 150 AMP, 445E, DC, SHUNT, AV V, C AMP, HECO, HECO, INC., 5CD445E178, TENV, AA02, DCH4</t>
  </si>
  <si>
    <t>BELOW THE HOOK DEVICE</t>
  </si>
  <si>
    <t>LIFTER, NOS, INNER COVER, 3 LEG, 6500 LB. CAP., PICKS UP 93" BA INNER COVER</t>
  </si>
  <si>
    <t>PUMP, NOS, SIER BATH MODEL E4 GEAR, TO DUPLICATE S/, PUMP, SIER BATH MODEL E4 GEAR, TO DUPLICATE S/N 12257 INGERSOLL-DRESSE</t>
  </si>
  <si>
    <t>MOTORS, DC,50 HP TO&lt;100HP, 75 HP, 240 V, 850 RPM, 300 AMP, 505E, DC, OPEN, STA, AV V, G AMP, HECO, HECO MOTOR MANAGEMENT, 5CD505E93, AA02, D</t>
  </si>
  <si>
    <t>SPINDLE, GRINDING, WHEEL, #3 &amp; #4 RG, MWS DWG# B521-0088, B521-0089, B521-0090</t>
  </si>
  <si>
    <t>MOTORS, DC 150 HP, 240V, 450 RPM, 532 AMP, 1 HR DUTY, (A) 200HP, 240V, 400 RPM, 726 AMP,.30 MINUTE DUTY, W616,TENV, F2, SERIES, 75C, DUAL TAPERED SHAFT, THREADED ON BOTH ENDS, SHAFT 7 1/2"L, 4 9/16"&gt;4 1/16" DIA.1 1/4"KW, CAST IRON</t>
  </si>
  <si>
    <t>SWITCH, LIMIT, SWITCH, LIMIT, MAIN HOIST, TYPE DG-2, #30 YOUNGSTOWN POWER. SQUARE D D</t>
  </si>
  <si>
    <t>MOTORS, AC &gt; 200 HP, 2250 HP, 4000 V, 900 RPM, 350 AMP, AL, AC, OPEN, SYNCHRONOUS, 3 PH, 60 HZ, ACH2250R900WSYVAHFAL:OPEN014</t>
  </si>
  <si>
    <t>MOTORS, DC,10 HP TO&lt;50 HP, 30 HP, 240 V, 850 RPM, 150 AMP, 444E, DC, ODP, SHUNT, AV V, C AMP, HECO, HECO INC. (MOTOR MGMT), 5CD444E165A, AA0</t>
  </si>
  <si>
    <t>MOTORS, NOS, 100KW HP, 250 V, 1150 RPM, 400 AMP, 584AS, DC, SHUNT, AV V, I AMP, HECO, HECO EQUIPMENT MANAGEMENT SYSTEM, UNKNOWN, OTHER PH, O</t>
  </si>
  <si>
    <t>MOTORS,DC,GE 75/100HP,240V,475/430 RPM,274Amps/373Amps,612 AE,DC,TENV,SERIES, F2, 75C,60 MIN. DUTY AT 75HP,30 MINUTE DUTY AT 100HP,DUAL TAPERED SHAFT W/ THREADS ON BOTH ENDS,SHAFT 6 3/4"l BOTH ENDS, 3 5/8"&gt;3 1/8" DIA, 3/4"KW, CAST IRON</t>
  </si>
  <si>
    <t>MOTORS, AC &gt; 200 HP, 700 HP, 4160 V, 1800 RPM, 100 AMP, 985, AC, ODP, SYNCHRONOUS, 3 PH, 60 HZ, ACH700R1800WSYVAIF985:ODP001</t>
  </si>
  <si>
    <t>GRID, NOS, ASSEMBLY, GRID, ASSEMBLY - FOR CHEM TREAT SECTION MWS DWG J561-0739 &amp; J561-0740</t>
  </si>
  <si>
    <t>COVER, NOS, TELESCOPING,HEADSTOCK END COVER TO THE F, COVER, TELESCOPING,HEADSTOCK END COVER TO THE FOLLOWING SPEC; NO. OF B</t>
  </si>
  <si>
    <t>WRAPPER, BELT, ASSEMBLYS, MECHANICAL, 3CL BELTWRAPPER, MWS DWGS D571-2049 THRU D571-2</t>
  </si>
  <si>
    <t>MOTORS, NOS, 20 HP, 50/70 V, 800-1000 RPM, UKN AMP, 0-46 FRAME, DC, SERIES, DCHUKNRUKNWSEVBAF0-46:OPEN016</t>
  </si>
  <si>
    <t>MOTORS, AC &gt; 200 HP, 300 HP, 460 V, 1800 RPM, 350 AMP, 684S, AC, TEFC, INDUCTION, 3 PH, 60 HZ, ACH300R1800WIVAFF684S:TEFC001</t>
  </si>
  <si>
    <t>MOTORS, DC,10 HP TO&lt;50 HP, 40 HP, 240 V, 850 RPM, 150 AMP, 503AS, DC, TENV, COMPOUND, AV V, C AMP, HECO, HECO INC. (MOTOR MGMT), 25U811190T1</t>
  </si>
  <si>
    <t>MOTORS, DC,100HP TO&lt;125HP, 75 HP, 240 V, 850 RPM, 300 AMP, 583AS, DC, TENV, COMPOUND, AV V, G AMP, HECO, HECO EQUIPMENT MANAGEMENT SYSTEM, U</t>
  </si>
  <si>
    <t>MOTORS, AC &gt; 200 HP, 225 HP, 440 V, 360 RPM, 250 AMP, 58, AC, OPEN, SYNCHRONOUS, 3 PH, 60 HZ, ACH225R360WSYVAFF58:OPEN001</t>
  </si>
  <si>
    <t>PUMP, CENTRIFUGAL, CRN SERIES VERTICAL, MULTI STAGE, IN-LINE, GRUNDFOS, SIZE 90, 316SS/VITON WETTED MATERIALS, 4" 300LB. RAISED FACE ANSI FL</t>
  </si>
  <si>
    <t>MOTORS, AC &gt; 200 HP, 100 HP, 230/460 V, 1800 RPM, 250 AMP, 444T, AC, TEFC, INDUCT, AP V, F AMP, HECO, HECO EQUIPMENT MANAGEMENT SYSTEM, UNKN</t>
  </si>
  <si>
    <t>CYLINDER, HYD,BORE, &gt;10", CYLINDER, HEAVY DUTY MILL TYPE HYDRAULIC 1500 PSI, 11 1/4" DIA. ROD, 1</t>
  </si>
  <si>
    <t>CYLINDER, NOS, CYLINDER, HYDRAULIC, 14" BORE X 11" STROKE, MWD A521-3249, GEN ARRG'T</t>
  </si>
  <si>
    <t>MOTORS, DC,50 HP TO&lt;100HP, 50 HP, 250 V, 850 RPM, 200 AMP, 505AS, DC, TENV, COMPOUND, AV V, D AMP, HECO, HECO EQUIPMENT MANAGEMENT SYSTEM, U</t>
  </si>
  <si>
    <t>MOTORS, DC,10 HP TO&lt;50 HP, 10 HP, 250 V, 850 RPM, 50 AMP, 326E, DC, SHUNT, AV V, 2500 RPM, DCH10R850WSHVAVF326E:TENV002</t>
  </si>
  <si>
    <t>MOTORS, DC,50 HP TO&lt;100HP, 75 HP, 500 V, 1750 RPM, 150 AMP, 366ATY, DC, SHUNT, AT V, C AMP, HECO, HECO EQUIPMENT MANAGEMENT SYSTEM, 5CD193PA</t>
  </si>
  <si>
    <t>MOTORS, DC,10 HP TO&lt;50 HP, 25 HP, 240 V, 850 RPM, 100 AMP, 406A, DC, COMPOUND, AV V, B AMP, HECO, ODP, AA02, DCH25R850WCVAVF406A:ODP002</t>
  </si>
  <si>
    <t>MOTORS, NOS, 150KW HP, 240 V, 200 RPM, 650 AMP, 1980TY, DC, SHUNT, AV V, N AMP, HECO, HECO EQUIPMENT MANAGEMENT SYSTEM, UNKNOWN, OTHER PH, O</t>
  </si>
  <si>
    <t>VALVE, NOS, BUTTERFLY, 24", 150#, C.I. BODY ASTM A48, 24.000 IN, BUTTERFLY, VALVE, BUTTERFLY, 24", 150#, C.I. BODY ASTM A48, CLASS 40, C.I.</t>
  </si>
  <si>
    <t>MOTORS, DC,50 HP TO&lt;100HP, 75 HP, 250 V, 250 RPM, 300 AMP, 5423, DC, SHUNT, AV V, G AMP, HECO, HECO EQUIPMENT MANAGEMENT SYSTEM, 5CD25C24C00</t>
  </si>
  <si>
    <t>BLOCK, BEARING, ROLLS, OEM BILLY, INCLUDING BODY MK-A, SHAFT MK-B, BEARING HOUSING MK-</t>
  </si>
  <si>
    <t>CYLINDER, NOS, CYLINDER, HYDRAULIC, 8" BORE X 109" STROKE, GEN ARRG'T DWG A521- 3198</t>
  </si>
  <si>
    <t>CYLINDER, NOS, CYLINDER, HYDRAULIC, BELTWRAPPER, DWG C-96406, LINCOLN MODEL C-26663</t>
  </si>
  <si>
    <t>RING DRAWING|SLEEVE|MWS|MIDWEST STEEL|MORGAN CONSTRUCTION COMPANY|DRAWING NUMBER|A521-3341|A</t>
  </si>
  <si>
    <t>COVER, NOS, WAY COVER, 9 BOX COVER,FAB. FROM 3.0MM STEEL,4.5MM ON TOP OF ALL BOXES</t>
  </si>
  <si>
    <t>CYLINDER, NOS, CYLINDER, RCM UNCOILER TRAV., 10" B. X 56"S., TRUNNION MOUNT, A541-005</t>
  </si>
  <si>
    <t>MOTORS, DC,1 HP TO&lt;10 HP, 7.5 HP, 500 V, 1750 RPM, 50 AMP, 259ATY, DC, SHUNT, AT V, A AMP, HECO, HECO EQUIPMENT MANAGEMENT SYSTEM, 5CD164LA0, GENERAL ELECTRIC P/N DC,FR259ATY</t>
  </si>
  <si>
    <t>MOTORS, NOS, 5.00 HP, 250 V, 1750/3000 RPM, CD14E, SHUNT, 18 AMPS, TFS SMALL 5HPS, MOTOR, ELECTRIC, SHUNT WOUND, 5 HP, CD14E FRAME, 1750/300</t>
  </si>
  <si>
    <t>MOTORS, DC, 50 HP 240 V, 500 RPM,185 AMPS,1 HOUR DUTY,/65HP,240V 450RPM, 247 AMP, 30 MINUTE DUTY,WA 610, DC, TENV, SERIES, F2, DUAL TAPERED THREADED SHAFT, 6"L, 3 1/4"&gt; 2 13/16"DIA, 3/4"KW, CAST IRON</t>
  </si>
  <si>
    <t>MOTORS, DC,10 HP TO&lt;50 HP, 40 HP, 240 V, 690 RPM, 150 AMP, 111, DC, SHUNT, AV V, C AMP, HECO, HECO EQUIPMENT MANAGEMENT SYSTEM, UNKNOWN, OTH</t>
  </si>
  <si>
    <t>MOTORS, DC,50 HP TO&lt;100HP, 50 HP, 240 V, 550 RPM, UKN AMP, 610AE, DC, STA, AV V, UKN AMP, HECO, HECO INC. (MOTOR MGMT), 28B554, TENV, AA12</t>
  </si>
  <si>
    <t>GEAR UNITS|184:1|REDUCER, SPEED, FOR USE ON #16 &amp; #28 CRANE HOOK ROTATE AT</t>
  </si>
  <si>
    <t>1000673532 is an assembly of drawing #932-0593 to include items 3,5,6,7,8,9,10,11,12,13,14,15,16,14,18,19,21 also installed bearing cartridges and retainers from 932-0594 items 7,6,15, 10, and 8.</t>
  </si>
  <si>
    <t>ROLL DRAWING|PINCH, MILL, FORGED STEEL, 5.625 IN DIA, 12.000 IN FACE|MWS|MIDWEST STEEL|DRAWING NUMBER|A5212680|A</t>
  </si>
  <si>
    <t>MOTORS, NOS, 173KW HP, 250 V, 1150 RPM, 700 AMP, 683, DC, SHUNT, AV V, O AMP, HECO, HECO EQUIPMENT MANAGEMENT SYSTEM, 5CD683G2, OTHER PH, OD</t>
  </si>
  <si>
    <t>MOTORS, DC,10 HP TO&lt;50 HP, 20 HP, 240 V, 850 RPM, 100 AMP, 404, DC, ODP, SHUNT, AV V, B AMP, HECO, HECO INC. (MOTOR MGMT), 5CD404E89, AA02</t>
  </si>
  <si>
    <t>HOUSING, NOS, OUT BOARD HALF THRUST, 52", 44", STM, DR, HOUSING, OUT BOARD HALF THRUST, 52", 44", STM, DRIVE SIDE BACK-UP CHOC</t>
  </si>
  <si>
    <t>MOTORS, DC,1 HP TO&lt;10 HP, 7.5 HP, 250 V, 1750 RPM, 50 AMP, 189ATC, DC, SHUNT, AV V, A AMP, HECO, HECO EQUIPMENT MANAGEMENT SYSTEM, 5CD145VC0</t>
  </si>
  <si>
    <t>MOTORS, DC,1 HP TO&lt;10 HP, 5 HP, 250 V, 650/1300 RPM, 50 AMP, 364A, DC, COMPOUND, AV V, AA02 AMP, HECO, HECO EQUIPMENT MANAGEMENT SYSTEM, UNK</t>
  </si>
  <si>
    <t>MOTORS, NOS, 25KW HP, 250 V, 1770 RPM, 100 AMP, 366A, DC, SHUNT, AV V, B AMP, HECO, HECO EQUIPMENT MANAGEMENT SYSTEM, UNKNOWN, OTHER PH, ODP</t>
  </si>
  <si>
    <t>INDUCTION MOTOR|POWER|85|KW|RPM|1450|VOLTAGE|250|505, SHUNT, AV V, H AMP, HECO EQUIPMENT MANAGEMENT SYSTEM, 5CD505G47, OTHER PH, T|AC|AMPERAGE|350|AMPS</t>
  </si>
  <si>
    <t>CYLINDER, NOS, CYLINDER, HYDRAULIC, 4" BORE X 108" STROKE, TRUNION MOUNT MWS DWG A521</t>
  </si>
  <si>
    <t>MOTORS, DC,10 HP TO&lt;50 HP, 10 HP, 240 V, 850 RPM, 50 AMP, 364A, DC, ODP, COMPOUND, AV V, A AMP, HECO, HECO MOTOR MANAGEMENT, 4U811190T1, AA0</t>
  </si>
  <si>
    <t>MOTORS, AC,10 HP TO&lt;50 HP, 25 HP, 460 V, 1800 RPM, 50 AMP, 324U, AC, INDUCT, AF V, A AMP, HECO, HECO INC. (MOTOR MGMT), ACFC, 3 PH, 60 HZ, T</t>
  </si>
  <si>
    <t>CYLINDER, NOS, CYLINDER, HYDRAULIC, 7" BORE X 57" STROKE, TRUNION MOUNT, COMBO OUTBOA</t>
  </si>
  <si>
    <t>FEED OR DRIVE ROLLER|ROLLER, DRIVE|FORGED STEEL|511-0774 MK-A</t>
  </si>
  <si>
    <t>CYLINDER, NOS, CYLINDER, AIR, 8" BORE X 36" STROKE, 80" BELT WRAPPER TAKE UP, SERIAL</t>
  </si>
  <si>
    <t>OFF-ROAD MOBILE EQUIP SPARE PARTS|MOTOR, DC, 20 HP, 60 V, UKN RPM, 300 AMP, 44-3, DC, SERIES, 30 HP, BA V, G AMP, HECO INC, 44-3, OPEN, AA16, DCH20RUK|ELWELL PARKER|DCFR44-3|10 HP TO &lt; 50 HP</t>
  </si>
  <si>
    <t>ROLL DRAWING|PICKLE DRYER SUPPORT|MWS|MIDWEST STEEL|DRAWING NUMBER|511-2554|A</t>
  </si>
  <si>
    <t>WHEEL, TRACK, STRIP HOLD DOWN, URETHANE COVER 90 DURO,, WHEEL, STRIP HOLD DOWN, URETHANE COVER 90 DURO, 8" OD X 2-1/4" WIDE MW</t>
  </si>
  <si>
    <t>MOTORS, DC,1 HP TO&lt;10 HP, 2 HP, 240 V, 1750 RPM, 50 AMP, 186AT, DC, SHUNT, AV V, A AMP, HECO, HECO MOTOR MANAGEMENT, 5CD144MA006B008, TENV</t>
  </si>
  <si>
    <t>MOTORS, DC, 25 HP, DUTY 1HR, RPM 575/33, HP DUTY 1/2 HR, RPM 515/230V, 94/129 AMP, FRAME W-606 TEMP 75C, TENV, SERIES, DRIVE END J BOX RIGHT (F2), DUAL TAPERED THREADED SHAFT 5-3/8"L, 2-1/2"D,1/2"KW, CAST IRON</t>
  </si>
  <si>
    <t>CYLINDER, NOS, CYLINDER, AIR, 10" BORE, 11" STROKE, FOR TEMPER MILL HOLD-DOWN. MWS DWG$ 511-1431 MK-D, ASSEMBLY TO INCLUDE CLEVIS MWS DWG# 511-1431 MK-C</t>
  </si>
  <si>
    <t>MOTORS, AC,50 HP TO&lt;100HP, 50 HP, 230 V, 3600 RPM, 150 AMP, 326TS, AC, TEFC, INDUCT, 460 V, 3 PH, 60 HZ, ACH50R3600WIVAPF326TS:TEFC001</t>
  </si>
  <si>
    <t>CYLINDER, NOS, TAYLOR-WINFIELD, WELDER LOWER RETRACTOR TABLE AIR CYLINDER, 5" BORE, 1</t>
  </si>
  <si>
    <t>GEAR UNITS|531-0875-53|3.98:1|REDUCER, GEAR BOX, FALK 1C202BS</t>
  </si>
  <si>
    <t>MOTORS, DC,10 HP TO&lt;50 HP, 10 HP, 240 V, 1150 RPM, 50 AMP, 288AT, DC, SHUNT, AV V, A AMP, HECO, HECO MOTOR MANAGEMENT, 5CD174TA007A014, TEFC</t>
  </si>
  <si>
    <t>SLEEVE, NOS, ALLOY FORGED STEEL,6' 8"O.A. LENGTH,12"O, SLEEVE, ALLOY FORGED STEEL,6' 8"O.A. LENGTH,12"O.D.,8.873"I.D.FOR BEAR</t>
  </si>
  <si>
    <t>MOTORS, NOS, 9KW HP, 250 V, 1450 RPM, 50 AMP, 286, DC, SHUNT, AV V, A AMP, HECO, HECO EQUIPMENT MANAGEMENT SYSTEM, 5CD286G162, OTHER PH, TEN</t>
  </si>
  <si>
    <t>MOTORS, DC,1 HP TO&lt;10 HP, 7.5 HP, 240 V, 900 RPM, 50 AMP, 602, DC, TENV, COMPOUND, AV V, A AMP, HECO, HECO INC. (MOTOR MGMT), 28B920, AA12</t>
  </si>
  <si>
    <t>INDUCTION MOTOR|POWER|10|HP|RPM|900|VOLTAGE|460 V|3 PH|FREQUENCY|60|HZ|284U, INDUCT, AF V, HECO, 1.0, TEFC, AA01, CONT, ACH10R900|AC/DC|AC</t>
  </si>
  <si>
    <t>MOTORS, AC,50 HP TO&lt;100HP, 50 HP, 230/460 V, 1200 RPM, 150 AMP, 405US, AC, INDUCT, AP V, C AMP, HECO, HECO EQUIPMENT MANAGEMENT SYSTEM, 5KG4</t>
  </si>
  <si>
    <t>WASHER, LOCKING, RING, LOCK, MW DWG.A521-3343 MK-B, DWG.310194-3, MORGAN CONSTRUCTION 3</t>
  </si>
  <si>
    <t>MOTORS, DC,1 HP TO&lt;10 HP, 5 HP, 240 V, 650 RPM, 50 AMP, 284AT, DC, STAB SHUNT, AV V, A AMP, HECO, HECO EQUIPMENT MANAGEMENT, UNKNOWN, OTHER</t>
  </si>
  <si>
    <t>MOTORS, DC,1 HP TO&lt;10 HP, 5 HP, 240 V, 650 RPM, 50 AMP, 326, DC, SHUNT, AV V, A AMP, HECO, HECO EQUIPMENT MANAGEMENT SYSTEM, 5CD326E87A, OTH</t>
  </si>
  <si>
    <t>PUMP PARTS &amp; ACCESSORIES|BODY, VALVE, PRESSURE RELIEF|CI BODY|75 PSI|KU6252KPMO1 75 PSI|4 IN X 6 IN, STEAM SERVICE</t>
  </si>
  <si>
    <t>RING, THREADED, DWG.310194-3 CODE #23 MW DWG. A521-3343 MK-C, MORGAN C</t>
  </si>
  <si>
    <t>CYLINDER, NOS, CYLINDER, HYDRAULIC, 8" B X 6" S, 1500 PSI CLASS, TRUNION MOUNTING, CU</t>
  </si>
  <si>
    <t>MOTORS, NOS, 85KW HP, 500 V, 1765 RPM, 200 AMP, 505AS, DC, SHUNT, AT V, D AMP, HECO, HECO EQUIPMENT MANAGEMENT SYSTEM, UNKNOWN, OTHER PH, OD</t>
  </si>
  <si>
    <t>MOTORS, DC,10 HP TO&lt;50 HP, 15 HP, 240 V, 725 RPM, 100 AMP, 604MCA, DC, TENV, SHUNT, AV V, B AMP, HECO, HECO MOTOR MANAGEMENT, 1S54, AA12, DC</t>
  </si>
  <si>
    <t>MOTORS, NOS, UKN HP, 200 V, 1000 RPM, UKN AMP, 46AB, DC, PERM MAG, BA V, UKN AMP, HECO, HECO MOTOR MANAGEMENT, 5BC46AB1572B, TENV, AA13, DCH</t>
  </si>
  <si>
    <t>MOTORS, DC,1 HP TO&lt;10 HP, 3 HP, 250 V, 1150 RPM, 50 AMP, 256, DC, SHUNT, AV V, A AMP, HECO, HECO EQUIPMENT MANAGEMENT SYSTEM, 5CD256E277A, O</t>
  </si>
  <si>
    <t>MOTORS, AC,10 HP TO&lt;50 HP, 20 HP, 230 V, 900 RPM, 100 AMP, 364US, AC, INDUCT, AP V, B AMP, HECO, HECO MOTOR MANAGEMENT, 1X836901A6CT, 3 PH</t>
  </si>
  <si>
    <t>NATIONAL, NOS, ENTRY CRADLE CAR LOCKING PINS FOR 80" 5S, ASSEMBLY, MECHANICAL ENTRY CRADLE CAR LOCKING PINS FOR 80" 5STD. MWS D</t>
  </si>
  <si>
    <t>COLD FINISHING EQUIPMENT, NOS, UNIT,80" BAND DISPOSAL,COMPLETE ASSEMBLEY W/ROLLS, Midwest DWG # A521-2624</t>
  </si>
  <si>
    <t>MOTORS, NOS, 170KW HP, 250 V, 1800 RPM, 700 AMP, 584AS, DC, SHUNT, AV V, O AMP, HECO, HECO EQUIPMENT MANAGEMENT SYSTEM, UNKNOWN, OTHER PH, T</t>
  </si>
  <si>
    <t>MOTORS, NOS, 23KW HP, 32 V, 1750 RPM, 750 AMP, 503AS, DC, SHUNT, BA V, P AMP, HECO, HECO EQUIPMENT MANAGEMENT SYSTEM, UNKNOWN, OTHER PH, ODP</t>
  </si>
  <si>
    <t>MOTORS, AC,10 HP TO&lt;50 HP, 15 HP, 230 V, 900 RPM, 50 AMP, 326U, AC, INDUCT, AP V, A AMP, HECO, HECO INC. (MOTOR MGMT), RH66990, 3 PH, 60 HZ</t>
  </si>
  <si>
    <t>MOTORS, AC,50 HP TO&lt;100HP, 60 HP, 460 V, 1800 RPM, 100 AMP, 364TFCZ, AC, INDUCT, AF V, B AMP, HECO, HECO EQUIPMENT MANAGEMENT SYSTEM, 5KAF36</t>
  </si>
  <si>
    <t>MOTORS, AC,10 HP TO&lt;50 HP, 20 HP, 460 V, 1800 RPM, 50 AMP, 286U, AC, INDUCT, AF V, A AMP, HECO, HECO INC. (MOTOR MGMT), RGZEAD, 3 PH, 60 HZ</t>
  </si>
  <si>
    <t>MOTORS, DC,1 HP TO&lt;10 HP, 7.5 HP, 240 V, 1150 RPM, 50 AMP, 286, DC, COMPOUND, AV V, A AMP, HECO, HECO EQUIPMENT MANAGEMENT SYSTEM, 5CD286E57</t>
  </si>
  <si>
    <t>CYLINDER, PNEUMATIC CYLINDER, 3 IN-B, 1.5 IN-S, 1 IN, 2, FLANGE ROD END, STEEL, 150 PSI, 7 IN-L</t>
  </si>
  <si>
    <t>CYLINDER, HYD,BORE,3"&lt;4", CYLINDER, HYDRAULIC, 3" BORE X 16" STROKE, HYD CYL, FEMALE CLEVIS MOUN</t>
  </si>
  <si>
    <t>MOTORS, AC,10 HP TO&lt;50 HP, 20 HP, 460 V, 1200 RPM, 50 AMP, 286T, AC, INDUCT, AF V, A AMP, HECO, HECO MOTOR MANAGEMENT, 058859-5K286BK305B1</t>
  </si>
  <si>
    <t>CHOCK, ROLL, WORK, CHOCK, ASSEMBLY, 44" TOP BACK-UP CHOCK, CAST STEEL, MWS DWG A561-0046</t>
  </si>
  <si>
    <t>MOTORS, AC, 40 HP, 230/460 V, 1800 RPM, 100/50 AMP, 324T, TEFC, INDUCT, 3 PH, 60 HZ, 40C, 1.15SF, CONT DUTY, DESIGN B, CODEG, F1, SHAFT 5 1/4"L, 2 1/8", 1/2"KW, CAST IRON</t>
  </si>
  <si>
    <t>MOTORS, AC,10 HP TO&lt;50 HP, 10 HP, 460 V, 1800 RPM, 12.7 AMP, 215T, AC, INDUCTION, POLY PH, 1.15 SF, TEFC, SINGLE SPEED, SQUIRREL CAGE</t>
  </si>
  <si>
    <t>MOTORS, AC,1 HP TO&lt;10 HP, 5 HP, 230 V, 1800 RPM, 50 AMP, 254UD, AC, INDUCT, AP V, ACH5R1800WIVAPF254UD:TENV001</t>
  </si>
  <si>
    <t>MOTORS, AC, 10 HP, 230/460 V, 3600 RPM, 12.4/ 6.2 AMP, 3/60HZ, CLASS F, DESIGNE B, CODE G, F1,SD,254U,SHAFT SIZE 3 3/4"L, 1 3/8"DIA. 5/16"KW CONT.,INDUCT, CAST IRON</t>
  </si>
  <si>
    <t>MOTORS, AC,10 HP TO&lt;50 HP, 10 HP, 460 V, 900 RPM, 14.4 AMP, 286U, AC, TEFC, INDUCT, AP V, A AMP, HECO, 3 PH, 60 HZ, 40 C, 1.15, AA01, CONT</t>
  </si>
  <si>
    <t>CYLINDER, HYD,BORE,2"&lt;3", 2.5" BORE, 24" STROKE, 4500 PSI, FOR PLATER SOLUTION FILTER PRESS</t>
  </si>
  <si>
    <t>MOTORS, AC,1 HP TO&lt;10 HP, 7.5 HP, 460 V, 900 RPM, 50 AMP, 256U, AC, INDUCT, AF V, A AMP, HECO, HECO MOTOR MANAGEMENT, AAAM, 3 PH, 60 HZ, TEN</t>
  </si>
  <si>
    <t>MOTORS, DC,1 HP TO&lt;10 HP, 3 HP, 250 V, 1150 RPM, 50 AMP, 254A, DC, TEFC, COMPOUND, AV V, A AMP, HECO, HECO EQUIPMENT MANAGEMENT SYSTEM, UNKN</t>
  </si>
  <si>
    <t>COVER, NOS, END,DWG.310194-3 CODE #42, COVER, END,DWG.310194-3 CODE #42 MORGAN CONSTRUCTION 310278AA</t>
  </si>
  <si>
    <t>MOTORS, AC,10 HP TO&lt;50 HP, 20 HP, 230 V, 1800 RPM, 100 AMP, 286U, AC, TEFC, INDUCT, AP V, B AMP, HECO, HECO INC. (MOTOR MGMT), 125, 3 PH, 60</t>
  </si>
  <si>
    <t>MOTORS, DC,1 HP TO&lt;10 HP, 5 HP, 240 V, 1750 RPM, 50 AMP, 186AT, DC, COMPOUND, AV V, A AMP, HECO, HECO INC. (MOTOR MGMT), 042798-186004400390</t>
  </si>
  <si>
    <t>MOTORS, DC,1 HP TO&lt;10 HP, 5 HP, 240 V, 1150 RPM, 50 AMP, 284A, DC, COMPOUND, AV V, A AMP, HECO, HECO INC. (MOTOR MGMT), L158962T1DN, TENV, A</t>
  </si>
  <si>
    <t>PUMP, NOS, WASH, W/PIPING,SERIES:7500 POWER FRAME:5, PUMP,(WASH) GUSHER MODEL# 6X6-14EL-CDM-ANP, SERIES# 7500, 53HD POWER F</t>
  </si>
  <si>
    <t>CYLINDER, NOS, CYLINDER, ETL,TFS, CA, 1+2 RECOIL WELDER, AIR, ENTRY &amp; EXIT CLAMP, 6"</t>
  </si>
  <si>
    <t>MOTORS, DC,1 HP TO&lt;10 HP, 7.5 HP, 250 V, 1750 RPM, 50 AMP, 186AT, DC, SHUNT, AV V, A AMP, HECO, HECO EQUIPMENT MANAGEMENT SYSTEM, 5CD145UC00</t>
  </si>
  <si>
    <t>MOTORS, AC,1 HP TO&lt;10 HP, 7.5 HP, 230 V, 900 RPM, 50 AMP, 256T, AC, TENV, INDUCT, AP V, A AMP, HECO, HECO MOTOR MANAGEMENT, RGZZ, 3 PH, 60 H</t>
  </si>
  <si>
    <t>PLATE, NOS, END,STEEL,MW DWG.A561-0262, PLATE, END, STEEL, MW DWG. A561-0262, MORGAN CONSTRUCTION B130993A</t>
  </si>
  <si>
    <t>GEAR UNITS|MK-2|DWG# 19236.997|SIZE 3, GENERATION 0, 2 STAGES, HOLLOW BORE, TAPPED HOLES AROUND OUTPUT, NEMA FRAME SIZE 140|SERIES F|EL5 MOUNT|RATIO 19:1</t>
  </si>
  <si>
    <t>MOTORS, AC,1 HP TO&lt;10 HP, 2 HP, 230 V, 1800 RPM, 50 AMP, 184, AC, TEFC, INDUCT, AP V, A AMP, HECO, HECO INC. (MOTOR MGMT), 36A1194, 3 PH, 60</t>
  </si>
  <si>
    <t>GE MD 808 AE, F2, 50HP/75HP, 230/340 V, 182 AMPS, 575/850RPM, SHUNTS,60 MINUTE duty, Temp 75C, GE 5MDO80D114100CB, DUAL TAPERED SHAFT,THREADED ON BOTH ENDS, SIZES 6 3/16"L, 3/4"KW</t>
  </si>
  <si>
    <t>MOTORS, AC,1 HP TO&lt;10 HP, 7.5 HP, 230 V, 3600 RPM, 22.8 AMP, 213TZ, AC, TEFC, INDUCT, AP V, A AMP, HECO, BALDOR, 37E618X104, 3 PH, 60 HZ, AA</t>
  </si>
  <si>
    <t>AXLES, P&amp;H #10F8570-F1, WITH KEYWAY</t>
  </si>
  <si>
    <t>Guide, Top Donut, Pkl Side Trimmer, Yellow Covered Urethane, 15.5" Finish Dia. x 3" Face Cover</t>
  </si>
  <si>
    <t>MOTORS, AC,10 HP TO&lt;50 HP, 10 HP, 460 V, 1800 RPM, 50 AMP, 215T, AC, TEFC, INDUCT, AF V, A AMP, HECO, HECO INC. (MOTOR MGMT), 5KS215SE208D</t>
  </si>
  <si>
    <t>CRANE, TRUCK, REV-V, END TRUCK FOR 24" WHEEL, TRUCK, REV-V, END TRUCK FOR 24" WHEEL MWS DWG 932-0964 MK-1 (REV-V) MW</t>
  </si>
  <si>
    <t>MOTORS, AC,1 HP TO&lt;10 HP, 2 HP, 230/460 V, 1800 RPM, 50 AMP, 56H, AC, OPEN, INDUCT, AP V, A AMP, BA, 3 PH, 60 HZ, AA01, ACH2R1800WIVAPF56H:O</t>
  </si>
  <si>
    <t>MOTORS, AC,1 HP TO&lt;10 HP, 1 HP, 230 V, 1800 RPM, 50 AMP, 182, AC, INDUCT, AP V, A AMP, HECO, HECO MOTOR MANAGEMENT, 7513131210191, 3 PH, 60</t>
  </si>
  <si>
    <t>NATIONAL, NOS, SPINDLE LIFT CABLE SLING CONSISTING OF (, DEVICE, SPINDLE LIFT CABLE SLING CONSISTING OF (1) 3/4" X 14' LEG EES,</t>
  </si>
  <si>
    <t>MOTORS, AC,1 HP TO&lt;10 HP, 1.25 HP, 230/460 V, 1800 RPM, 50 AMP, 184, AC, INDUCT, AP V, A AMP, HECO, HECO EQUIPMENT MANAGEMENT SYSTEM, AUNV</t>
  </si>
  <si>
    <t>MOTORS, AC,1 HP TO&lt;10 HP, 1.5 HP, 230 V, 3600 RPM, 50 AMP, 145T, AC, INDUCT, AP V, A AMP, HECO, HECO MOTOR MANAGEMENT, 5K47PG8182, 3 PH, 60</t>
  </si>
  <si>
    <t>MOTORS, AC,1 HP TO&lt;10 HP, 1.5 HP, 230 V, 3600 RPM, 50 AMP, 182, AC, INDUCT, AP V, A AMP, HECO, HECO MOTOR MANAGEMENT, 1B2482E2, 3 PH, 60 HZ</t>
  </si>
  <si>
    <t>MOTORS, AC,1 HP TO&lt;10 HP, 2 HP, 230 V, 1800 RPM, 50 AMP, 145TC, AC, TEFC, INDUCT, AP V, A AMP, HECO, HECO INC. (MOTOR MGMT), UKN, 3 PH, 60 H</t>
  </si>
  <si>
    <t>MOTORS, AC,1 HP TO&lt;10 HP, 1 HP, 230 V, 1800 RPM, 50 AMP, 143T, AC, TENV, INDUCT, AP V, A AMP, HECO, GE, 5K43MG8049, 3 PH, 60 HZ, AA01, ACH1R</t>
  </si>
  <si>
    <t>MOTORS, AC,LESS THAN.25HP, 1 HP, 115 V, 1800 RPM, 50 AMP, 56C, AC, TEFC, INDUCT, AM V, A AMP, HECO, HECO MOTOR MANAGEMENT, F196, 3 PH, 60 HZ</t>
  </si>
  <si>
    <t>MOTORS, AC,1 HP TO&lt;10 HP, 1 HP, 115 V, 1800 RPM, 50 AMP, 56H, AC, TEFC, INDUCT, AM V, A AMP, HECO, HECO INC. (MOTOR MGMT), 062534-5K640F, 1</t>
  </si>
  <si>
    <t>MOTORS, AC,.25HP TO&lt;.33HP, .25 HP, 115 V, 1800 RPM, 50 AMP, 56, AC, INDUCT, AA V, A AMP, HECO, HECO MOTOR MANAGEMENT, 6K032H, 1 PH, 60 HZ, T</t>
  </si>
  <si>
    <t>BRAKE PARTS OR ACCESSORIES|ARMATURE|SQUARE D|W-10003-A</t>
  </si>
  <si>
    <t>CHAIN CONVEYORS|SECTION|SIZE 12"|PITCH|8|LENGTH|96 IN|STEEL|P SADDLE TOP COIL CHAIN ASSEMBLY / (1) STRAND</t>
  </si>
  <si>
    <t>INVOICE#</t>
  </si>
  <si>
    <t>BILL CUST#</t>
  </si>
  <si>
    <t>ENTERED DATE</t>
  </si>
  <si>
    <t>SHIP DATE</t>
  </si>
  <si>
    <t>PART#</t>
  </si>
  <si>
    <t>PART DESC</t>
  </si>
  <si>
    <t>QUANTITY</t>
  </si>
  <si>
    <t>UNIT PRICE</t>
  </si>
  <si>
    <t xml:space="preserve"> 2/10/2020</t>
  </si>
  <si>
    <t>LOWER BLADE HOLDING RING, 190084-2, 316L</t>
  </si>
  <si>
    <t>IMPELLER, 9 PADDLE, .650 UNI-CUT, SEAL</t>
  </si>
  <si>
    <t>LOWER BLADE HOLDING RING, 206084-1, 316L</t>
  </si>
  <si>
    <t xml:space="preserve"> 2/11/2020</t>
  </si>
  <si>
    <t xml:space="preserve"> 2/18/2020</t>
  </si>
  <si>
    <t xml:space="preserve"> 2/19/2020</t>
  </si>
  <si>
    <t xml:space="preserve"> 3/04/2020</t>
  </si>
  <si>
    <t xml:space="preserve"> 3/05/2020</t>
  </si>
  <si>
    <t>MICROCUT BLADE, .084, DZ12</t>
  </si>
  <si>
    <t>HEX STUD, 5/16-18 X 1.25, 316L</t>
  </si>
  <si>
    <t xml:space="preserve"> 3/11/2020</t>
  </si>
  <si>
    <t>HOURS</t>
  </si>
  <si>
    <t>LABOR CHARGE FOR PARTS REPAIR</t>
  </si>
  <si>
    <t>INSERT, CARBIDE, .062 x .187 x .676</t>
  </si>
  <si>
    <t>SOLDER</t>
  </si>
  <si>
    <t xml:space="preserve"> 3/23/2020</t>
  </si>
  <si>
    <t>FACE SEAL</t>
  </si>
  <si>
    <t xml:space="preserve"> 4/21/2020</t>
  </si>
  <si>
    <t xml:space="preserve"> 4/22/2020</t>
  </si>
  <si>
    <t xml:space="preserve"> 4/08/2020</t>
  </si>
  <si>
    <t xml:space="preserve"> 4/24/2020</t>
  </si>
  <si>
    <t xml:space="preserve"> 5/04/2020</t>
  </si>
  <si>
    <t xml:space="preserve"> 5/05/2020</t>
  </si>
  <si>
    <t xml:space="preserve"> 5/07/2020</t>
  </si>
  <si>
    <t xml:space="preserve"> 5/11/2020</t>
  </si>
  <si>
    <t xml:space="preserve"> 5/12/2020</t>
  </si>
  <si>
    <t xml:space="preserve"> 5/14/2020</t>
  </si>
  <si>
    <t>SEALING SCREW, 1/4-20</t>
  </si>
  <si>
    <t>LOWER RING ASSY, MICROCUT HEAD, 316L</t>
  </si>
  <si>
    <t>BACKING RING, 084-1</t>
  </si>
  <si>
    <t xml:space="preserve"> 5/26/2020</t>
  </si>
  <si>
    <t>UPPER BLADE HOLDING RING, 190084-2, 316L</t>
  </si>
  <si>
    <t>OIL, URSCHELUBE, FDA, ISO 22, 1 GALLON</t>
  </si>
  <si>
    <t>SEAL</t>
  </si>
  <si>
    <t xml:space="preserve"> 6/15/2020</t>
  </si>
  <si>
    <t xml:space="preserve"> 6/16/2020</t>
  </si>
  <si>
    <t xml:space="preserve"> 6/24/2020</t>
  </si>
  <si>
    <t>HEX HEAD CAP SCREW, SPECIAL, 316L</t>
  </si>
  <si>
    <t xml:space="preserve"> 7/06/2020</t>
  </si>
  <si>
    <t xml:space="preserve"> 7/07/2020</t>
  </si>
  <si>
    <t>SOC HEAD CAP SCREW, 3/8-16 X 7/8, SS</t>
  </si>
  <si>
    <t xml:space="preserve"> 7/08/2020</t>
  </si>
  <si>
    <t xml:space="preserve"> 7/09/2020</t>
  </si>
  <si>
    <t>O-RING, 1/8 X 5-5/8 X 5-7/8, BUNA N</t>
  </si>
  <si>
    <t xml:space="preserve"> 7/28/2020</t>
  </si>
  <si>
    <t xml:space="preserve"> 7/29/2020</t>
  </si>
  <si>
    <t>WEAR RING</t>
  </si>
  <si>
    <t xml:space="preserve"> 8/07/2020</t>
  </si>
  <si>
    <t xml:space="preserve"> 8/10/2020</t>
  </si>
  <si>
    <t xml:space="preserve"> 8/19/2020</t>
  </si>
  <si>
    <t xml:space="preserve"> 8/20/2020</t>
  </si>
  <si>
    <t>RETAINING RING, WHITE EPDM</t>
  </si>
  <si>
    <t xml:space="preserve"> 9/08/2020</t>
  </si>
  <si>
    <t xml:space="preserve"> 9/09/2020</t>
  </si>
  <si>
    <t>LOWER RETAINING RING</t>
  </si>
  <si>
    <t xml:space="preserve"> 9/10/2020</t>
  </si>
  <si>
    <t xml:space="preserve"> 9/24/2020</t>
  </si>
  <si>
    <t xml:space="preserve"> 9/25/2020</t>
  </si>
  <si>
    <t xml:space="preserve"> 9/29/2020</t>
  </si>
  <si>
    <t xml:space="preserve"> 9/30/2020</t>
  </si>
  <si>
    <t>UPPER BLADE HOLDING RING, 206084-1, 316L</t>
  </si>
  <si>
    <t>SEAL RETAINING RING</t>
  </si>
  <si>
    <t>STOP BUTTON ASSEMBLY, IEC -OBS-</t>
  </si>
  <si>
    <t>PUSH BUTTON ASSEMBLY, START</t>
  </si>
  <si>
    <t>PUSH BUTTON ASSY, E-STOP,  2 N/C</t>
  </si>
  <si>
    <t>CONTACT BLOCK, N/C  WITH LATCH</t>
  </si>
  <si>
    <t>PUSH BUTTON ASSEMBLY, RESET</t>
  </si>
  <si>
    <t>PILOT LIGHT ASSEMBLY, 24 V, GREEN</t>
  </si>
  <si>
    <t>SAFETY RELAY</t>
  </si>
  <si>
    <t>SAFETY MONITOR, 24VAC</t>
  </si>
  <si>
    <t>RESISTOR, SAFETY MONITOR</t>
  </si>
  <si>
    <t>MOTOR LOAD INDICATOR, 3-1/2 FACE, 0-150%</t>
  </si>
  <si>
    <t>CURRENT TRANSFORMER, 150:5</t>
  </si>
  <si>
    <t>GROUNDING BLOCK, SIZE 4</t>
  </si>
  <si>
    <t>GROUNDING BLOCK, SIZE 10</t>
  </si>
  <si>
    <t>END ANCHOR</t>
  </si>
  <si>
    <t>AUXILIARY CONTACT, EATON, FRONT MOUNT</t>
  </si>
  <si>
    <t xml:space="preserve"> 1/08/2021</t>
  </si>
  <si>
    <t>SCTRAV</t>
  </si>
  <si>
    <t>HOURLY RATE FOR TRAVEL</t>
  </si>
  <si>
    <t>SCMILE</t>
  </si>
  <si>
    <t>DRIVE MILEAGE (PER MILE)</t>
  </si>
  <si>
    <t>SCMEAL</t>
  </si>
  <si>
    <t>PER DIEM MEAL EXPENSES</t>
  </si>
  <si>
    <t>SCEXP</t>
  </si>
  <si>
    <t>ESTIMATED TRAVEL COSTS</t>
  </si>
  <si>
    <t xml:space="preserve"> 1/12/2021</t>
  </si>
  <si>
    <t xml:space="preserve"> 1/13/2021</t>
  </si>
  <si>
    <t>FEED ADAPTER, 3 TRI-CLAMP, UNI-CUT</t>
  </si>
  <si>
    <t xml:space="preserve"> 1/14/2021</t>
  </si>
  <si>
    <t xml:space="preserve"> 1/19/2021</t>
  </si>
  <si>
    <t>NOSE SEAL</t>
  </si>
  <si>
    <t xml:space="preserve"> 1/21/2021</t>
  </si>
  <si>
    <t xml:space="preserve"> 1/22/2021</t>
  </si>
  <si>
    <t xml:space="preserve"> 1/26/2021</t>
  </si>
  <si>
    <t>UPPER RING, 316L</t>
  </si>
  <si>
    <t xml:space="preserve"> 2/04/2021</t>
  </si>
  <si>
    <t xml:space="preserve"> 2/05/2021</t>
  </si>
  <si>
    <t xml:space="preserve"> 2/22/2021</t>
  </si>
  <si>
    <t xml:space="preserve"> 2/23/2021</t>
  </si>
  <si>
    <t xml:space="preserve"> 3/02/2021</t>
  </si>
  <si>
    <t xml:space="preserve"> 3/08/2021</t>
  </si>
  <si>
    <t xml:space="preserve"> 3/09/2021</t>
  </si>
  <si>
    <t xml:space="preserve"> 3/22/2021</t>
  </si>
  <si>
    <t xml:space="preserve"> 3/30/2021</t>
  </si>
  <si>
    <t xml:space="preserve"> 3/31/2021</t>
  </si>
  <si>
    <t xml:space="preserve"> 4/22/2021</t>
  </si>
  <si>
    <t xml:space="preserve"> 4/23/2021</t>
  </si>
  <si>
    <t xml:space="preserve"> 4/28/2021</t>
  </si>
  <si>
    <t xml:space="preserve"> 4/29/2021</t>
  </si>
  <si>
    <t xml:space="preserve"> 5/12/2021</t>
  </si>
  <si>
    <t xml:space="preserve"> 5/13/2021</t>
  </si>
  <si>
    <t>O-RING, 1/8 X 9 X 9-1/4</t>
  </si>
  <si>
    <t xml:space="preserve"> 5/27/2021</t>
  </si>
  <si>
    <t xml:space="preserve"> 5/28/2021</t>
  </si>
  <si>
    <t xml:space="preserve"> 6/03/2021</t>
  </si>
  <si>
    <t xml:space="preserve"> 5/07/2021</t>
  </si>
  <si>
    <t xml:space="preserve"> 6/07/2021</t>
  </si>
  <si>
    <t xml:space="preserve"> 6/18/2021</t>
  </si>
  <si>
    <t xml:space="preserve"> 7/06/2021</t>
  </si>
  <si>
    <t xml:space="preserve"> 7/15/2021</t>
  </si>
  <si>
    <t xml:space="preserve"> 7/16/2021</t>
  </si>
  <si>
    <t xml:space="preserve"> 7/19/2021</t>
  </si>
  <si>
    <t xml:space="preserve"> 8/02/2021</t>
  </si>
  <si>
    <t xml:space="preserve"> 8/05/2021</t>
  </si>
  <si>
    <t xml:space="preserve"> 8/06/2021</t>
  </si>
  <si>
    <t xml:space="preserve"> 8/16/2021</t>
  </si>
  <si>
    <t xml:space="preserve"> 8/17/2021</t>
  </si>
  <si>
    <t xml:space="preserve"> 9/09/2021</t>
  </si>
  <si>
    <t xml:space="preserve"> 9/10/2021</t>
  </si>
  <si>
    <t xml:space="preserve"> 9/13/2021</t>
  </si>
  <si>
    <t xml:space="preserve"> 9/30/2021</t>
  </si>
  <si>
    <t>CLEAN</t>
  </si>
  <si>
    <t>REPAIR CLEANING CHARGE</t>
  </si>
  <si>
    <t>HAND KNOB W/WASHER, 5/16-18, SS</t>
  </si>
  <si>
    <t>IMPELLER, 3 PADDLE, DOG LEG, 3, SEAL</t>
  </si>
  <si>
    <t>MATING RING</t>
  </si>
  <si>
    <t>SOC HEAD CAP SCREW, 3/8-16 X 3/4, NYLOK</t>
  </si>
  <si>
    <t>SOC HEAD CAP SCREW, 10-24 X 1/2, SS</t>
  </si>
  <si>
    <t>KEY, 1/4 X 1/4 X 1-3/4</t>
  </si>
  <si>
    <t>SEAL &amp; MATING RING</t>
  </si>
  <si>
    <t>BEARING LOCK NUT</t>
  </si>
  <si>
    <t>WAVY SPRING WASHER</t>
  </si>
  <si>
    <t>O-RING,1/16 X 1/4 X 3/8</t>
  </si>
  <si>
    <t>O-RING, 1/8 X 2-3/8 X 2-5/8</t>
  </si>
  <si>
    <t>O-RING, 1/8 X 3-3/4 X 4, VITON</t>
  </si>
  <si>
    <t>BALL BEARINGS, PAIR, SS</t>
  </si>
  <si>
    <t>BALL BEARING, SS</t>
  </si>
  <si>
    <t>SHAFT, IMPELLER, W/SEAL, 316L, W/CERAMIC</t>
  </si>
  <si>
    <t>O-RING, 1/16 X 2-3/4 X 2-7/8, VITON</t>
  </si>
  <si>
    <t>O-RING, 1/8 X 4-1/4 X 4-1/2</t>
  </si>
  <si>
    <t>SPINDLE ASSEMBLY, MIST, W/SEAL, 316L</t>
  </si>
  <si>
    <t xml:space="preserve"> 1/19/2022</t>
  </si>
  <si>
    <t xml:space="preserve"> 1/20/2022</t>
  </si>
  <si>
    <t xml:space="preserve"> 1/26/2022</t>
  </si>
  <si>
    <t xml:space="preserve"> 2/01/2022</t>
  </si>
  <si>
    <t xml:space="preserve"> 2/03/2022</t>
  </si>
  <si>
    <t xml:space="preserve"> 2/07/2022</t>
  </si>
  <si>
    <t xml:space="preserve"> 2/18/2022</t>
  </si>
  <si>
    <t xml:space="preserve"> 2/21/2022</t>
  </si>
  <si>
    <t>TIMING BELT, PANTHER PLUS, 1760-8MPT-60</t>
  </si>
  <si>
    <t xml:space="preserve"> 2/22/2022</t>
  </si>
  <si>
    <t xml:space="preserve"> 2/23/2022</t>
  </si>
  <si>
    <t xml:space="preserve"> 3/14/2022</t>
  </si>
  <si>
    <t xml:space="preserve"> 3/17/2022</t>
  </si>
  <si>
    <t xml:space="preserve"> 3/18/2022</t>
  </si>
  <si>
    <t xml:space="preserve"> 4/04/2022</t>
  </si>
  <si>
    <t xml:space="preserve"> 4/05/2022</t>
  </si>
  <si>
    <t xml:space="preserve"> 4/14/2022</t>
  </si>
  <si>
    <t xml:space="preserve"> 4/15/2022</t>
  </si>
  <si>
    <t xml:space="preserve"> 4/21/2022</t>
  </si>
  <si>
    <t xml:space="preserve"> 4/27/2022</t>
  </si>
  <si>
    <t xml:space="preserve"> 4/28/2022</t>
  </si>
  <si>
    <t xml:space="preserve"> 5/03/2022</t>
  </si>
  <si>
    <t xml:space="preserve"> 5/04/2022</t>
  </si>
  <si>
    <t xml:space="preserve"> 5/05/2022</t>
  </si>
  <si>
    <t xml:space="preserve"> 5/06/2022</t>
  </si>
  <si>
    <t xml:space="preserve"> 5/09/2022</t>
  </si>
  <si>
    <t xml:space="preserve"> 5/17/2022</t>
  </si>
  <si>
    <t xml:space="preserve"> 5/20/2022</t>
  </si>
  <si>
    <t xml:space="preserve"> 6/03/2022</t>
  </si>
  <si>
    <t xml:space="preserve"> 6/06/2022</t>
  </si>
  <si>
    <t>HEX NUT, 10-32, SS, LOCKING</t>
  </si>
  <si>
    <t xml:space="preserve"> 6/07/2022</t>
  </si>
  <si>
    <t xml:space="preserve"> 6/08/2022</t>
  </si>
  <si>
    <t>SETUP</t>
  </si>
  <si>
    <t>SETUP FEE SAME DAY SHIPMENT</t>
  </si>
  <si>
    <t xml:space="preserve"> 6/09/2022</t>
  </si>
  <si>
    <t>BACKING RING, 084-2, 156-1</t>
  </si>
  <si>
    <t xml:space="preserve"> 6/10/2022</t>
  </si>
  <si>
    <t xml:space="preserve"> 6/14/2022</t>
  </si>
  <si>
    <t>BEARING HOUSING SLEEVE</t>
  </si>
  <si>
    <t>SPACER, SPINDLE BEARINGS</t>
  </si>
  <si>
    <t>UPPER BEARING RETAINER, 316L SS</t>
  </si>
  <si>
    <t xml:space="preserve"> 6/15/2022</t>
  </si>
  <si>
    <t xml:space="preserve"> 6/16/2022</t>
  </si>
  <si>
    <t>BRAKE ASSY, 50 LB/FT, 200-240V, VERT</t>
  </si>
  <si>
    <t xml:space="preserve"> 6/17/2022</t>
  </si>
  <si>
    <t>SCHOUR</t>
  </si>
  <si>
    <t>HOURLY RATE (MINIMUM 4 HOURS)</t>
  </si>
  <si>
    <t>SCRUSH</t>
  </si>
  <si>
    <t>RUSH FEE FOR SERVICE CALL</t>
  </si>
  <si>
    <t>SOC HEAD CAP SCREW, 3/8-16 X 1</t>
  </si>
  <si>
    <t>MICROCUT HEAD, 190084-2, 316L</t>
  </si>
  <si>
    <t>MICROCUT HEAD, 206084-1, 316L</t>
  </si>
  <si>
    <t>OIL SEAL</t>
  </si>
  <si>
    <t>SOC HEAD CAP SCREW, 1/4-20 X 1/2, NYLOK</t>
  </si>
  <si>
    <t xml:space="preserve"> 6/20/2022</t>
  </si>
  <si>
    <t>MOTOR, 40 HP, 200-208-230/460V, W/BRAKE</t>
  </si>
  <si>
    <t xml:space="preserve"> 6/21/2022</t>
  </si>
  <si>
    <t xml:space="preserve"> 6/22/2022</t>
  </si>
  <si>
    <t>SEAL TOOL, ADAPTER PLATE</t>
  </si>
  <si>
    <t>L2871</t>
  </si>
  <si>
    <t>INFORMATION SHEET, ENGLISH, 64155 SEAL T</t>
  </si>
  <si>
    <t>SEAL GUIDE, BEARING HOUSING</t>
  </si>
  <si>
    <t>OVERLOAD RELAY, D FRAME, EATON, 20-100A</t>
  </si>
  <si>
    <t>CONTACTOR, 65 AMP, 24 VOLT COIL</t>
  </si>
  <si>
    <t>FEED ADAPTER, 2 TRI-CLAMP, UNI-CUT</t>
  </si>
  <si>
    <t xml:space="preserve"> 6/23/2022</t>
  </si>
  <si>
    <t>SERV</t>
  </si>
  <si>
    <t>SERVICE</t>
  </si>
  <si>
    <t xml:space="preserve"> 5/26/2022</t>
  </si>
  <si>
    <t xml:space="preserve"> 6/29/2022</t>
  </si>
  <si>
    <t xml:space="preserve"> 7/05/2022</t>
  </si>
  <si>
    <t xml:space="preserve"> 7/07/2022</t>
  </si>
  <si>
    <t xml:space="preserve"> 7/14/2022</t>
  </si>
  <si>
    <t xml:space="preserve"> 7/18/2022</t>
  </si>
  <si>
    <t xml:space="preserve"> 7/25/2022</t>
  </si>
  <si>
    <t xml:space="preserve"> 7/26/2022</t>
  </si>
  <si>
    <t xml:space="preserve"> 8/03/2022</t>
  </si>
  <si>
    <t xml:space="preserve"> 8/04/2022</t>
  </si>
  <si>
    <t xml:space="preserve"> 8/10/2022</t>
  </si>
  <si>
    <t xml:space="preserve"> 8/11/2022</t>
  </si>
  <si>
    <t xml:space="preserve"> 8/12/2022</t>
  </si>
  <si>
    <t xml:space="preserve"> 8/15/2022</t>
  </si>
  <si>
    <t xml:space="preserve"> 8/22/2022</t>
  </si>
  <si>
    <t xml:space="preserve"> 8/23/2022</t>
  </si>
  <si>
    <t xml:space="preserve"> 8/30/2022</t>
  </si>
  <si>
    <t xml:space="preserve"> 8/31/2022</t>
  </si>
  <si>
    <t xml:space="preserve"> 9/02/2022</t>
  </si>
  <si>
    <t xml:space="preserve"> 9/06/2022</t>
  </si>
  <si>
    <t xml:space="preserve"> 9/07/2022</t>
  </si>
  <si>
    <t xml:space="preserve"> 9/08/2022</t>
  </si>
  <si>
    <t>HEX HEAD CAP SCREW, SPECIAL - OBS -</t>
  </si>
  <si>
    <t xml:space="preserve"> 9/09/2022</t>
  </si>
  <si>
    <t xml:space="preserve"> 9/12/2022</t>
  </si>
  <si>
    <t>LOWER RETAINING RING -OBS-</t>
  </si>
  <si>
    <t xml:space="preserve"> 9/14/2022</t>
  </si>
  <si>
    <t xml:space="preserve"> 9/20/2022</t>
  </si>
  <si>
    <t xml:space="preserve"> 9/21/2022</t>
  </si>
  <si>
    <t xml:space="preserve"> 9/28/2022</t>
  </si>
  <si>
    <t xml:space="preserve"> 9/29/2022</t>
  </si>
  <si>
    <t xml:space="preserve"> 9/30/2022</t>
  </si>
  <si>
    <t>DOWEL PIN, 3/16 X 3/8, SS</t>
  </si>
  <si>
    <t>IMPELLER, 9 PADDLE, .650 UNI-CUT,SEAL,UA</t>
  </si>
  <si>
    <t xml:space="preserve"> 9/13/2022</t>
  </si>
  <si>
    <t xml:space="preserve"> 1/03/2023</t>
  </si>
  <si>
    <t xml:space="preserve"> 1/12/2023</t>
  </si>
  <si>
    <t xml:space="preserve"> 1/13/2023</t>
  </si>
  <si>
    <t xml:space="preserve"> 1/20/2023</t>
  </si>
  <si>
    <t xml:space="preserve"> 1/23/2023</t>
  </si>
  <si>
    <t xml:space="preserve"> 1/26/2023</t>
  </si>
  <si>
    <t xml:space="preserve"> 2/13/2023</t>
  </si>
  <si>
    <t>MICROCUT HEAD, 180084-2, 316L</t>
  </si>
  <si>
    <t xml:space="preserve"> 2/17/2023</t>
  </si>
  <si>
    <t xml:space="preserve"> 2/20/2023</t>
  </si>
  <si>
    <t xml:space="preserve"> 2/27/2023</t>
  </si>
  <si>
    <t xml:space="preserve"> 3/01/2023</t>
  </si>
  <si>
    <t xml:space="preserve"> 3/08/2023</t>
  </si>
  <si>
    <t xml:space="preserve"> 3/09/2023</t>
  </si>
  <si>
    <t xml:space="preserve"> 3/14/2023</t>
  </si>
  <si>
    <t xml:space="preserve"> 3/15/2023</t>
  </si>
  <si>
    <t xml:space="preserve"> 3/31/2023</t>
  </si>
  <si>
    <t xml:space="preserve"> 4/04/2023</t>
  </si>
  <si>
    <t xml:space="preserve"> 4/21/2023</t>
  </si>
  <si>
    <t xml:space="preserve"> 4/24/2023</t>
  </si>
  <si>
    <t xml:space="preserve"> 5/09/2023</t>
  </si>
  <si>
    <t xml:space="preserve"> 5/17/2023</t>
  </si>
  <si>
    <t xml:space="preserve"> 5/26/2023</t>
  </si>
  <si>
    <t xml:space="preserve"> 5/30/2023</t>
  </si>
  <si>
    <t xml:space="preserve"> 6/05/2023</t>
  </si>
  <si>
    <t xml:space="preserve"> 6/06/2023</t>
  </si>
  <si>
    <t xml:space="preserve"> 6/08/2023</t>
  </si>
  <si>
    <t xml:space="preserve"> 6/12/2023</t>
  </si>
  <si>
    <t xml:space="preserve"> 6/13/2023</t>
  </si>
  <si>
    <t xml:space="preserve"> 6/19/2023</t>
  </si>
  <si>
    <t xml:space="preserve"> 6/20/2023</t>
  </si>
  <si>
    <t xml:space="preserve"> 6/30/2023</t>
  </si>
  <si>
    <t xml:space="preserve"> 6/29/2023</t>
  </si>
  <si>
    <t xml:space="preserve"> 7/05/2023</t>
  </si>
  <si>
    <t xml:space="preserve"> 7/10/2023</t>
  </si>
  <si>
    <t xml:space="preserve"> 7/11/2023</t>
  </si>
  <si>
    <t xml:space="preserve"> 8/08/2023</t>
  </si>
  <si>
    <t xml:space="preserve"> 8/21/2023</t>
  </si>
  <si>
    <t xml:space="preserve"> 8/23/2023</t>
  </si>
  <si>
    <t xml:space="preserve"> 8/29/2023</t>
  </si>
  <si>
    <t xml:space="preserve"> 8/30/2023</t>
  </si>
  <si>
    <t xml:space="preserve"> 9/11/2023</t>
  </si>
  <si>
    <t xml:space="preserve"> 9/12/2023</t>
  </si>
  <si>
    <t xml:space="preserve"> 9/27/2023</t>
  </si>
  <si>
    <t xml:space="preserve"> 1/04/2024</t>
  </si>
  <si>
    <t xml:space="preserve"> 1/05/2024</t>
  </si>
  <si>
    <t xml:space="preserve"> 1/24/2024</t>
  </si>
  <si>
    <t xml:space="preserve"> 2/05/2024</t>
  </si>
  <si>
    <t xml:space="preserve"> 2/06/2024</t>
  </si>
  <si>
    <t xml:space="preserve"> 2/27/2024</t>
  </si>
  <si>
    <t xml:space="preserve"> 2/28/2024</t>
  </si>
  <si>
    <t xml:space="preserve"> 3/05/2024</t>
  </si>
  <si>
    <t xml:space="preserve"> 3/06/2024</t>
  </si>
  <si>
    <t xml:space="preserve"> 3/13/2024</t>
  </si>
  <si>
    <t xml:space="preserve"> 3/14/2024</t>
  </si>
  <si>
    <t xml:space="preserve"> 3/07/2024</t>
  </si>
  <si>
    <t xml:space="preserve"> 3/19/2024</t>
  </si>
  <si>
    <t xml:space="preserve"> 3/26/2024</t>
  </si>
  <si>
    <t xml:space="preserve"> 3/29/2024</t>
  </si>
  <si>
    <t xml:space="preserve"> 4/05/2024</t>
  </si>
  <si>
    <t xml:space="preserve"> 4/04/2024</t>
  </si>
  <si>
    <t xml:space="preserve"> 4/08/2024</t>
  </si>
  <si>
    <t xml:space="preserve"> 4/16/2024</t>
  </si>
  <si>
    <t xml:space="preserve"> 4/17/2024</t>
  </si>
  <si>
    <t xml:space="preserve"> 5/07/2024</t>
  </si>
  <si>
    <t xml:space="preserve"> 5/14/2024</t>
  </si>
  <si>
    <t xml:space="preserve"> 5/16/2024</t>
  </si>
  <si>
    <t xml:space="preserve"> 5/23/2024</t>
  </si>
  <si>
    <t xml:space="preserve"> 5/24/2024</t>
  </si>
  <si>
    <t xml:space="preserve"> 6/20/2024</t>
  </si>
  <si>
    <t xml:space="preserve"> 6/21/2024</t>
  </si>
  <si>
    <t xml:space="preserve"> 7/03/2024</t>
  </si>
  <si>
    <t xml:space="preserve"> 7/08/2024</t>
  </si>
  <si>
    <t xml:space="preserve"> 7/22/2024</t>
  </si>
  <si>
    <t xml:space="preserve"> 7/24/2024</t>
  </si>
  <si>
    <t xml:space="preserve"> 7/31/2024</t>
  </si>
  <si>
    <t xml:space="preserve"> 8/01/2024</t>
  </si>
  <si>
    <t xml:space="preserve"> 8/16/2024</t>
  </si>
  <si>
    <t xml:space="preserve"> 8/19/2024</t>
  </si>
  <si>
    <t xml:space="preserve"> 9/11/2024</t>
  </si>
  <si>
    <t xml:space="preserve"> 9/13/2024</t>
  </si>
  <si>
    <t xml:space="preserve"> 9/10/2024</t>
  </si>
  <si>
    <t>REPAIR</t>
  </si>
  <si>
    <t>REPAIR LABOR CHARGES</t>
  </si>
  <si>
    <t>.005 X 3/16 #505 SILVER BRAZE</t>
  </si>
  <si>
    <t xml:space="preserve"> 9/03/2024</t>
  </si>
  <si>
    <t>DOWEL PIN, 3/16 X 3/8, 316 SS</t>
  </si>
  <si>
    <t xml:space="preserve"> 1/07/2025</t>
  </si>
  <si>
    <t xml:space="preserve"> 1/08/2025</t>
  </si>
  <si>
    <t xml:space="preserve"> 1/10/2025</t>
  </si>
  <si>
    <t xml:space="preserve"> 1/13/2025</t>
  </si>
  <si>
    <t>IMPELLER, 9 PADDLE, .650 UNI-CUT,SEAL SP</t>
  </si>
  <si>
    <t xml:space="preserve"> 1/14/2025</t>
  </si>
  <si>
    <t xml:space="preserve"> 1/15/2025</t>
  </si>
  <si>
    <t xml:space="preserve"> 1/16/2025</t>
  </si>
  <si>
    <t>O-RING, 3/32 X 5-1/2 X 5-11/16, VITON</t>
  </si>
  <si>
    <t xml:space="preserve"> 1/17/2025</t>
  </si>
  <si>
    <t>O-RING, 3/32 X 2-13/16 X 3</t>
  </si>
  <si>
    <t>UPPER RING, MICROCUT HEAD</t>
  </si>
  <si>
    <t>LOWER RING ASSEMBLY, MICROCUT HEAD</t>
  </si>
  <si>
    <t xml:space="preserve"> 1/24/2025</t>
  </si>
  <si>
    <t xml:space="preserve"> 1/27/2025</t>
  </si>
  <si>
    <t xml:space="preserve"> 1/28/2025</t>
  </si>
  <si>
    <t>TOTAL QTY FOR:</t>
  </si>
  <si>
    <t>PRODUCTS THAT HAVE BEEN DISCONTINUED</t>
  </si>
  <si>
    <t>ASH-1074</t>
  </si>
  <si>
    <t>ASH-2015</t>
  </si>
  <si>
    <t>ASH-1923</t>
  </si>
  <si>
    <t>ASH-3024</t>
  </si>
  <si>
    <t>ASH-1347</t>
  </si>
  <si>
    <t>ASH-5046</t>
  </si>
  <si>
    <t>ASH-8039</t>
  </si>
  <si>
    <t>ASH-1338</t>
  </si>
  <si>
    <t>ASH-1333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</si>
</sst>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5" formatCode="&quot;$&quot;#,##0_);\(&quot;$&quot;#,##0\)"/>
    <numFmt numFmtId="7" formatCode="&quot;$&quot;#,##0.00_);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&quot;$&quot;#,##0.00"/>
    <numFmt numFmtId="165" formatCode="[$-409]mmmm\ d\,\ yyyy;@"/>
    <numFmt numFmtId="166" formatCode="_(* #,##0_);_(* \(#,##0\);_(* &quot;-&quot;??_);_(@_)"/>
  </numFmts>
  <fonts count="36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20"/>
      <color indexed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4"/>
      <color indexed="10"/>
      <name val="Arial"/>
      <family val="2"/>
    </font>
    <font>
      <b/>
      <u/>
      <sz val="12"/>
      <name val="Arial"/>
      <family val="2"/>
    </font>
    <font>
      <i/>
      <sz val="10"/>
      <name val="Arial"/>
      <family val="2"/>
    </font>
    <font>
      <b/>
      <sz val="16"/>
      <color indexed="10"/>
      <name val="Arial"/>
      <family val="2"/>
    </font>
    <font>
      <b/>
      <sz val="10"/>
      <color indexed="10"/>
      <name val="Arial"/>
      <family val="2"/>
    </font>
    <font>
      <sz val="10"/>
      <color rgb="FF002060"/>
      <name val="Arial"/>
      <family val="2"/>
    </font>
    <font>
      <b/>
      <sz val="12"/>
      <name val="Arial"/>
      <family val="2"/>
    </font>
    <font>
      <b/>
      <sz val="10"/>
      <color rgb="FFFF0000"/>
      <name val="Arial"/>
      <family val="2"/>
    </font>
    <font>
      <b/>
      <sz val="11"/>
      <color theme="1"/>
      <name val="Calibri"/>
      <family val="2"/>
      <scheme val="minor"/>
    </font>
    <font>
      <b/>
      <u/>
      <sz val="10"/>
      <name val="Arial"/>
      <family val="2"/>
    </font>
    <font>
      <sz val="14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11"/>
      <color rgb="FFFF0000"/>
      <name val="Calibri"/>
      <family val="2"/>
      <scheme val="minor"/>
    </font>
    <font>
      <sz val="20"/>
      <name val="Arial"/>
      <family val="2"/>
    </font>
    <font>
      <b/>
      <sz val="10"/>
      <name val="Arial"/>
      <family val="2"/>
    </font>
    <font>
      <sz val="18"/>
      <color theme="3" tint="0.39997558519241921"/>
      <name val="Calibri"/>
      <family val="2"/>
      <scheme val="minor"/>
    </font>
    <font>
      <sz val="10"/>
      <name val="Arial"/>
      <family val="2"/>
    </font>
    <font>
      <b/>
      <sz val="11"/>
      <color theme="0"/>
      <name val="Calibri"/>
      <family val="2"/>
      <scheme val="minor"/>
    </font>
    <font>
      <b/>
      <sz val="14"/>
      <color rgb="FF7030A0"/>
      <name val="Arial"/>
      <family val="2"/>
    </font>
    <font>
      <sz val="9"/>
      <color rgb="FF000000"/>
      <name val="Verdana"/>
      <family val="2"/>
    </font>
    <font>
      <b/>
      <sz val="10"/>
      <name val="Arial"/>
      <family val="2"/>
    </font>
    <font>
      <sz val="11"/>
      <color theme="1"/>
      <name val="Calibri"/>
      <family val="2"/>
    </font>
    <font>
      <b/>
      <sz val="8"/>
      <color theme="1"/>
      <name val="Calibri"/>
      <family val="2"/>
    </font>
    <font>
      <sz val="8"/>
      <color theme="1"/>
      <name val="Calibri"/>
      <family val="2"/>
    </font>
    <font>
      <b/>
      <sz val="11"/>
      <name val="Arial"/>
      <family val="2"/>
    </font>
    <font>
      <sz val="8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rgb="FFFFFF00"/>
      </patternFill>
    </fill>
    <fill>
      <patternFill patternType="solid">
        <fgColor rgb="FFFFFF00"/>
        <bgColor indexed="64"/>
      </patternFill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CCCCFF"/>
      </patternFill>
    </fill>
    <fill>
      <patternFill patternType="solid">
        <fgColor rgb="FFFFFFFF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8" tint="0.59999389629810485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theme="4" tint="0.39997558519241921"/>
      </left>
      <right/>
      <top style="thin">
        <color theme="4" tint="0.39997558519241921"/>
      </top>
      <bottom/>
      <diagonal/>
    </border>
    <border>
      <left/>
      <right/>
      <top style="thin">
        <color theme="4" tint="0.39997558519241921"/>
      </top>
      <bottom/>
      <diagonal/>
    </border>
    <border>
      <left/>
      <right style="thin">
        <color theme="4" tint="0.39997558519241921"/>
      </right>
      <top style="thin">
        <color theme="4" tint="0.39997558519241921"/>
      </top>
      <bottom/>
      <diagonal/>
    </border>
    <border>
      <left style="thin">
        <color theme="4" tint="0.39997558519241921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theme="4" tint="0.39997558519241921"/>
      </right>
      <top style="thin">
        <color indexed="64"/>
      </top>
      <bottom/>
      <diagonal/>
    </border>
    <border>
      <left style="thin">
        <color rgb="FF979991"/>
      </left>
      <right/>
      <top style="thin">
        <color rgb="FF979991"/>
      </top>
      <bottom/>
      <diagonal/>
    </border>
    <border>
      <left style="thin">
        <color rgb="FF979991"/>
      </left>
      <right/>
      <top style="thin">
        <color rgb="FF979991"/>
      </top>
      <bottom style="thin">
        <color rgb="FF979991"/>
      </bottom>
      <diagonal/>
    </border>
    <border>
      <left style="thin">
        <color rgb="FF979991"/>
      </left>
      <right/>
      <top/>
      <bottom style="thin">
        <color rgb="FF979991"/>
      </bottom>
      <diagonal/>
    </border>
    <border>
      <left style="thin">
        <color rgb="FF979991"/>
      </left>
      <right style="thin">
        <color indexed="64"/>
      </right>
      <top style="thin">
        <color rgb="FF979991"/>
      </top>
      <bottom style="thin">
        <color rgb="FF979991"/>
      </bottom>
      <diagonal/>
    </border>
    <border>
      <left style="thin">
        <color rgb="FF979991"/>
      </left>
      <right style="thin">
        <color indexed="64"/>
      </right>
      <top style="thin">
        <color rgb="FF979991"/>
      </top>
      <bottom/>
      <diagonal/>
    </border>
  </borders>
  <cellStyleXfs count="10">
    <xf numFmtId="0" fontId="0" fillId="0" borderId="0"/>
    <xf numFmtId="44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7" fillId="0" borderId="0"/>
    <xf numFmtId="43" fontId="26" fillId="0" borderId="0" applyFont="0" applyFill="0" applyBorder="0" applyAlignment="0" applyProtection="0"/>
    <xf numFmtId="0" fontId="28" fillId="0" borderId="0">
      <alignment horizontal="center"/>
    </xf>
    <xf numFmtId="0" fontId="3" fillId="0" borderId="0"/>
    <xf numFmtId="0" fontId="2" fillId="0" borderId="0"/>
    <xf numFmtId="0" fontId="31" fillId="0" borderId="0"/>
    <xf numFmtId="0" fontId="1" fillId="0" borderId="0"/>
  </cellStyleXfs>
  <cellXfs count="132">
    <xf numFmtId="0" fontId="0" fillId="0" borderId="0" xfId="0"/>
    <xf numFmtId="9" fontId="0" fillId="0" borderId="0" xfId="2" applyFont="1"/>
    <xf numFmtId="0" fontId="6" fillId="0" borderId="0" xfId="0" applyFont="1"/>
    <xf numFmtId="44" fontId="0" fillId="0" borderId="0" xfId="1" applyFont="1"/>
    <xf numFmtId="0" fontId="7" fillId="0" borderId="0" xfId="3"/>
    <xf numFmtId="0" fontId="8" fillId="0" borderId="0" xfId="3" applyFont="1" applyAlignment="1">
      <alignment horizontal="center"/>
    </xf>
    <xf numFmtId="0" fontId="8" fillId="0" borderId="0" xfId="3" applyFont="1" applyAlignment="1">
      <alignment horizontal="center" wrapText="1"/>
    </xf>
    <xf numFmtId="0" fontId="8" fillId="0" borderId="0" xfId="3" applyFont="1" applyAlignment="1">
      <alignment wrapText="1"/>
    </xf>
    <xf numFmtId="0" fontId="10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11" fillId="0" borderId="0" xfId="0" applyFont="1"/>
    <xf numFmtId="15" fontId="0" fillId="0" borderId="0" xfId="0" applyNumberFormat="1"/>
    <xf numFmtId="0" fontId="11" fillId="0" borderId="1" xfId="0" applyFont="1" applyBorder="1"/>
    <xf numFmtId="0" fontId="11" fillId="0" borderId="1" xfId="0" applyFont="1" applyBorder="1" applyAlignment="1">
      <alignment horizontal="center"/>
    </xf>
    <xf numFmtId="0" fontId="11" fillId="0" borderId="1" xfId="0" applyFont="1" applyBorder="1" applyAlignment="1">
      <alignment wrapText="1"/>
    </xf>
    <xf numFmtId="0" fontId="0" fillId="0" borderId="0" xfId="0" applyAlignment="1">
      <alignment horizontal="center"/>
    </xf>
    <xf numFmtId="164" fontId="0" fillId="0" borderId="0" xfId="0" applyNumberFormat="1"/>
    <xf numFmtId="165" fontId="0" fillId="0" borderId="0" xfId="0" applyNumberFormat="1"/>
    <xf numFmtId="0" fontId="8" fillId="0" borderId="0" xfId="0" applyFont="1"/>
    <xf numFmtId="9" fontId="13" fillId="0" borderId="0" xfId="2" applyFont="1" applyAlignment="1">
      <alignment horizontal="center"/>
    </xf>
    <xf numFmtId="0" fontId="13" fillId="0" borderId="0" xfId="0" applyFont="1" applyAlignment="1">
      <alignment horizontal="center"/>
    </xf>
    <xf numFmtId="0" fontId="13" fillId="0" borderId="0" xfId="0" applyFont="1" applyAlignment="1">
      <alignment horizontal="center" wrapText="1"/>
    </xf>
    <xf numFmtId="14" fontId="0" fillId="0" borderId="0" xfId="0" applyNumberFormat="1"/>
    <xf numFmtId="0" fontId="16" fillId="4" borderId="0" xfId="0" applyFont="1" applyFill="1" applyAlignment="1">
      <alignment horizontal="center"/>
    </xf>
    <xf numFmtId="0" fontId="7" fillId="0" borderId="0" xfId="0" applyFont="1"/>
    <xf numFmtId="0" fontId="0" fillId="0" borderId="0" xfId="0" applyAlignment="1">
      <alignment horizontal="right"/>
    </xf>
    <xf numFmtId="0" fontId="18" fillId="0" borderId="0" xfId="0" applyFont="1"/>
    <xf numFmtId="0" fontId="19" fillId="0" borderId="0" xfId="0" applyFont="1"/>
    <xf numFmtId="0" fontId="8" fillId="0" borderId="2" xfId="0" applyFont="1" applyBorder="1"/>
    <xf numFmtId="0" fontId="0" fillId="0" borderId="2" xfId="0" applyBorder="1" applyAlignment="1">
      <alignment horizontal="right"/>
    </xf>
    <xf numFmtId="4" fontId="0" fillId="0" borderId="0" xfId="0" applyNumberFormat="1"/>
    <xf numFmtId="0" fontId="0" fillId="0" borderId="3" xfId="0" applyBorder="1"/>
    <xf numFmtId="164" fontId="0" fillId="0" borderId="3" xfId="0" applyNumberFormat="1" applyBorder="1"/>
    <xf numFmtId="0" fontId="0" fillId="5" borderId="4" xfId="0" applyFill="1" applyBorder="1" applyAlignment="1">
      <alignment horizontal="center"/>
    </xf>
    <xf numFmtId="44" fontId="4" fillId="5" borderId="4" xfId="1" applyFont="1" applyFill="1" applyBorder="1" applyAlignment="1">
      <alignment horizontal="center"/>
    </xf>
    <xf numFmtId="0" fontId="0" fillId="0" borderId="4" xfId="0" applyBorder="1" applyAlignment="1">
      <alignment horizontal="center"/>
    </xf>
    <xf numFmtId="44" fontId="4" fillId="0" borderId="4" xfId="1" applyFont="1" applyBorder="1"/>
    <xf numFmtId="0" fontId="0" fillId="0" borderId="4" xfId="0" applyBorder="1"/>
    <xf numFmtId="44" fontId="4" fillId="0" borderId="0" xfId="1" applyFont="1"/>
    <xf numFmtId="44" fontId="4" fillId="5" borderId="0" xfId="1" applyFont="1" applyFill="1"/>
    <xf numFmtId="0" fontId="0" fillId="5" borderId="0" xfId="0" applyFill="1"/>
    <xf numFmtId="0" fontId="4" fillId="5" borderId="0" xfId="1" applyNumberFormat="1" applyFont="1" applyFill="1"/>
    <xf numFmtId="0" fontId="22" fillId="0" borderId="0" xfId="0" applyFont="1"/>
    <xf numFmtId="0" fontId="22" fillId="0" borderId="1" xfId="0" applyFont="1" applyBorder="1"/>
    <xf numFmtId="0" fontId="17" fillId="0" borderId="0" xfId="0" applyFont="1"/>
    <xf numFmtId="0" fontId="5" fillId="0" borderId="0" xfId="0" applyFont="1" applyAlignment="1">
      <alignment horizontal="right"/>
    </xf>
    <xf numFmtId="0" fontId="23" fillId="0" borderId="0" xfId="0" applyFont="1"/>
    <xf numFmtId="0" fontId="5" fillId="0" borderId="4" xfId="0" applyFont="1" applyBorder="1"/>
    <xf numFmtId="0" fontId="5" fillId="0" borderId="0" xfId="0" applyFont="1"/>
    <xf numFmtId="0" fontId="0" fillId="0" borderId="5" xfId="0" applyBorder="1"/>
    <xf numFmtId="0" fontId="8" fillId="5" borderId="0" xfId="0" applyFont="1" applyFill="1"/>
    <xf numFmtId="0" fontId="8" fillId="5" borderId="0" xfId="0" applyFont="1" applyFill="1" applyAlignment="1">
      <alignment wrapText="1"/>
    </xf>
    <xf numFmtId="0" fontId="24" fillId="0" borderId="0" xfId="0" applyFont="1" applyAlignment="1">
      <alignment horizontal="centerContinuous"/>
    </xf>
    <xf numFmtId="0" fontId="0" fillId="0" borderId="0" xfId="0" applyAlignment="1">
      <alignment horizontal="left"/>
    </xf>
    <xf numFmtId="0" fontId="16" fillId="0" borderId="6" xfId="0" applyFont="1" applyBorder="1" applyAlignment="1">
      <alignment horizontal="center"/>
    </xf>
    <xf numFmtId="0" fontId="16" fillId="0" borderId="0" xfId="0" applyFont="1"/>
    <xf numFmtId="0" fontId="15" fillId="0" borderId="0" xfId="0" applyFont="1"/>
    <xf numFmtId="9" fontId="0" fillId="0" borderId="0" xfId="0" applyNumberFormat="1"/>
    <xf numFmtId="0" fontId="0" fillId="0" borderId="7" xfId="0" applyBorder="1"/>
    <xf numFmtId="0" fontId="0" fillId="0" borderId="8" xfId="0" applyBorder="1"/>
    <xf numFmtId="0" fontId="0" fillId="0" borderId="9" xfId="0" applyBorder="1"/>
    <xf numFmtId="37" fontId="0" fillId="0" borderId="0" xfId="0" applyNumberFormat="1"/>
    <xf numFmtId="5" fontId="0" fillId="0" borderId="10" xfId="0" applyNumberFormat="1" applyBorder="1"/>
    <xf numFmtId="5" fontId="0" fillId="0" borderId="0" xfId="0" applyNumberFormat="1"/>
    <xf numFmtId="0" fontId="0" fillId="0" borderId="11" xfId="0" applyBorder="1"/>
    <xf numFmtId="0" fontId="0" fillId="0" borderId="12" xfId="0" applyBorder="1"/>
    <xf numFmtId="5" fontId="0" fillId="0" borderId="9" xfId="0" applyNumberFormat="1" applyBorder="1"/>
    <xf numFmtId="37" fontId="0" fillId="0" borderId="1" xfId="0" applyNumberFormat="1" applyBorder="1"/>
    <xf numFmtId="5" fontId="0" fillId="0" borderId="12" xfId="0" applyNumberFormat="1" applyBorder="1"/>
    <xf numFmtId="7" fontId="0" fillId="0" borderId="0" xfId="0" applyNumberFormat="1"/>
    <xf numFmtId="5" fontId="0" fillId="0" borderId="11" xfId="0" applyNumberFormat="1" applyBorder="1"/>
    <xf numFmtId="0" fontId="17" fillId="5" borderId="0" xfId="0" applyFont="1" applyFill="1" applyAlignment="1">
      <alignment horizontal="center"/>
    </xf>
    <xf numFmtId="0" fontId="17" fillId="5" borderId="0" xfId="0" applyFont="1" applyFill="1"/>
    <xf numFmtId="44" fontId="0" fillId="0" borderId="0" xfId="0" applyNumberFormat="1"/>
    <xf numFmtId="0" fontId="28" fillId="0" borderId="0" xfId="5">
      <alignment horizontal="center"/>
    </xf>
    <xf numFmtId="0" fontId="27" fillId="6" borderId="13" xfId="0" applyFont="1" applyFill="1" applyBorder="1"/>
    <xf numFmtId="0" fontId="27" fillId="6" borderId="14" xfId="0" applyFont="1" applyFill="1" applyBorder="1"/>
    <xf numFmtId="166" fontId="27" fillId="6" borderId="14" xfId="4" applyNumberFormat="1" applyFont="1" applyFill="1" applyBorder="1"/>
    <xf numFmtId="0" fontId="27" fillId="6" borderId="15" xfId="0" applyFont="1" applyFill="1" applyBorder="1"/>
    <xf numFmtId="0" fontId="0" fillId="7" borderId="16" xfId="0" applyFill="1" applyBorder="1"/>
    <xf numFmtId="14" fontId="0" fillId="7" borderId="17" xfId="0" applyNumberFormat="1" applyFill="1" applyBorder="1"/>
    <xf numFmtId="0" fontId="0" fillId="7" borderId="17" xfId="0" applyFill="1" applyBorder="1"/>
    <xf numFmtId="43" fontId="0" fillId="7" borderId="17" xfId="4" applyFont="1" applyFill="1" applyBorder="1"/>
    <xf numFmtId="166" fontId="0" fillId="7" borderId="17" xfId="4" applyNumberFormat="1" applyFont="1" applyFill="1" applyBorder="1"/>
    <xf numFmtId="43" fontId="0" fillId="7" borderId="18" xfId="4" applyFont="1" applyFill="1" applyBorder="1"/>
    <xf numFmtId="0" fontId="0" fillId="0" borderId="13" xfId="0" applyBorder="1"/>
    <xf numFmtId="14" fontId="0" fillId="0" borderId="14" xfId="0" applyNumberFormat="1" applyBorder="1"/>
    <xf numFmtId="0" fontId="0" fillId="0" borderId="14" xfId="0" applyBorder="1"/>
    <xf numFmtId="43" fontId="0" fillId="0" borderId="14" xfId="4" applyFont="1" applyBorder="1"/>
    <xf numFmtId="166" fontId="0" fillId="0" borderId="14" xfId="4" applyNumberFormat="1" applyFont="1" applyBorder="1"/>
    <xf numFmtId="43" fontId="0" fillId="0" borderId="15" xfId="4" applyFont="1" applyBorder="1"/>
    <xf numFmtId="0" fontId="0" fillId="7" borderId="13" xfId="0" applyFill="1" applyBorder="1"/>
    <xf numFmtId="14" fontId="0" fillId="7" borderId="14" xfId="0" applyNumberFormat="1" applyFill="1" applyBorder="1"/>
    <xf numFmtId="0" fontId="0" fillId="7" borderId="14" xfId="0" applyFill="1" applyBorder="1"/>
    <xf numFmtId="43" fontId="0" fillId="7" borderId="14" xfId="4" applyFont="1" applyFill="1" applyBorder="1"/>
    <xf numFmtId="166" fontId="0" fillId="7" borderId="14" xfId="4" applyNumberFormat="1" applyFont="1" applyFill="1" applyBorder="1"/>
    <xf numFmtId="43" fontId="0" fillId="7" borderId="15" xfId="4" applyFont="1" applyFill="1" applyBorder="1"/>
    <xf numFmtId="166" fontId="0" fillId="0" borderId="0" xfId="4" applyNumberFormat="1" applyFont="1"/>
    <xf numFmtId="0" fontId="3" fillId="0" borderId="0" xfId="6"/>
    <xf numFmtId="15" fontId="3" fillId="0" borderId="0" xfId="6" applyNumberFormat="1"/>
    <xf numFmtId="0" fontId="29" fillId="0" borderId="0" xfId="6" applyFont="1"/>
    <xf numFmtId="0" fontId="29" fillId="0" borderId="0" xfId="6" applyFont="1" applyAlignment="1">
      <alignment horizontal="left" indent="2"/>
    </xf>
    <xf numFmtId="0" fontId="5" fillId="0" borderId="0" xfId="3" applyFont="1"/>
    <xf numFmtId="0" fontId="8" fillId="0" borderId="0" xfId="3" applyFont="1"/>
    <xf numFmtId="0" fontId="30" fillId="0" borderId="0" xfId="0" applyFont="1"/>
    <xf numFmtId="1" fontId="0" fillId="0" borderId="0" xfId="0" applyNumberFormat="1"/>
    <xf numFmtId="0" fontId="17" fillId="8" borderId="0" xfId="7" applyFont="1" applyFill="1"/>
    <xf numFmtId="0" fontId="2" fillId="0" borderId="0" xfId="7"/>
    <xf numFmtId="0" fontId="2" fillId="0" borderId="0" xfId="7" quotePrefix="1"/>
    <xf numFmtId="0" fontId="32" fillId="9" borderId="19" xfId="8" applyFont="1" applyFill="1" applyBorder="1" applyAlignment="1">
      <alignment horizontal="center" vertical="center"/>
    </xf>
    <xf numFmtId="0" fontId="32" fillId="9" borderId="19" xfId="8" applyFont="1" applyFill="1" applyBorder="1" applyAlignment="1">
      <alignment horizontal="center" vertical="center" wrapText="1"/>
    </xf>
    <xf numFmtId="0" fontId="31" fillId="0" borderId="0" xfId="8"/>
    <xf numFmtId="0" fontId="33" fillId="10" borderId="20" xfId="8" applyFont="1" applyFill="1" applyBorder="1" applyAlignment="1">
      <alignment horizontal="center" vertical="center"/>
    </xf>
    <xf numFmtId="0" fontId="33" fillId="10" borderId="20" xfId="8" applyFont="1" applyFill="1" applyBorder="1" applyAlignment="1">
      <alignment horizontal="center" vertical="center" wrapText="1"/>
    </xf>
    <xf numFmtId="4" fontId="33" fillId="10" borderId="20" xfId="8" applyNumberFormat="1" applyFont="1" applyFill="1" applyBorder="1" applyAlignment="1">
      <alignment horizontal="center" vertical="center" wrapText="1"/>
    </xf>
    <xf numFmtId="0" fontId="31" fillId="10" borderId="20" xfId="8" applyFill="1" applyBorder="1" applyAlignment="1">
      <alignment horizontal="center" vertical="center" wrapText="1"/>
    </xf>
    <xf numFmtId="0" fontId="31" fillId="10" borderId="21" xfId="8" applyFill="1" applyBorder="1" applyAlignment="1">
      <alignment horizontal="center" vertical="center" wrapText="1"/>
    </xf>
    <xf numFmtId="0" fontId="32" fillId="9" borderId="23" xfId="8" applyFont="1" applyFill="1" applyBorder="1" applyAlignment="1">
      <alignment horizontal="center" vertical="center" wrapText="1"/>
    </xf>
    <xf numFmtId="0" fontId="33" fillId="10" borderId="22" xfId="8" applyFont="1" applyFill="1" applyBorder="1" applyAlignment="1">
      <alignment horizontal="center" vertical="center" wrapText="1"/>
    </xf>
    <xf numFmtId="0" fontId="1" fillId="0" borderId="0" xfId="9"/>
    <xf numFmtId="14" fontId="1" fillId="0" borderId="0" xfId="9" applyNumberFormat="1"/>
    <xf numFmtId="0" fontId="1" fillId="11" borderId="0" xfId="9" applyFill="1"/>
    <xf numFmtId="0" fontId="17" fillId="11" borderId="0" xfId="9" applyFont="1" applyFill="1" applyAlignment="1">
      <alignment horizontal="center"/>
    </xf>
    <xf numFmtId="0" fontId="9" fillId="2" borderId="0" xfId="3" applyFont="1" applyFill="1" applyAlignment="1">
      <alignment horizontal="center"/>
    </xf>
    <xf numFmtId="0" fontId="10" fillId="0" borderId="0" xfId="0" applyFont="1" applyAlignment="1">
      <alignment horizontal="center"/>
    </xf>
    <xf numFmtId="0" fontId="14" fillId="3" borderId="0" xfId="0" applyFont="1" applyFill="1" applyAlignment="1">
      <alignment horizontal="center"/>
    </xf>
    <xf numFmtId="0" fontId="12" fillId="2" borderId="0" xfId="0" applyFont="1" applyFill="1" applyAlignment="1">
      <alignment horizontal="center"/>
    </xf>
    <xf numFmtId="0" fontId="15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25" fillId="0" borderId="0" xfId="0" applyFont="1" applyAlignment="1">
      <alignment horizontal="center"/>
    </xf>
    <xf numFmtId="0" fontId="34" fillId="0" borderId="0" xfId="0" applyFont="1" applyAlignment="1"/>
    <xf numFmtId="0" fontId="8" fillId="12" borderId="0" xfId="0" applyFont="1" applyFill="1"/>
  </cellXfs>
  <cellStyles count="10">
    <cellStyle name="CEI" xfId="5" xr:uid="{00000000-0005-0000-0000-000000000000}"/>
    <cellStyle name="Comma" xfId="4" builtinId="3"/>
    <cellStyle name="Currency" xfId="1" builtinId="4"/>
    <cellStyle name="Normal" xfId="0" builtinId="0"/>
    <cellStyle name="Normal 2" xfId="3" xr:uid="{00000000-0005-0000-0000-000004000000}"/>
    <cellStyle name="Normal 3" xfId="6" xr:uid="{4052EC51-4667-448F-BC03-C549E67F0C01}"/>
    <cellStyle name="Normal 4" xfId="7" xr:uid="{593C285A-7C22-47E4-BD00-68029CDE5ECF}"/>
    <cellStyle name="Normal 5" xfId="8" xr:uid="{21AD8277-FA47-45E1-8CA5-948928B7E373}"/>
    <cellStyle name="Normal 6" xfId="9" xr:uid="{599A3C98-A5C8-4CB4-976C-8B2D8ED62836}"/>
    <cellStyle name="Percent" xfId="2" builtinId="5"/>
  </cellStyles>
  <dxfs count="4"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Verdana"/>
        <scheme val="none"/>
      </font>
      <alignment horizontal="general" vertical="bottom" textRotation="0" wrapText="0" relativeIndent="0" justifyLastLine="0" shrinkToFit="0" readingOrder="0"/>
    </dxf>
    <dxf>
      <numFmt numFmtId="167" formatCode="dd\-mmm\-yy"/>
    </dxf>
  </dxfs>
  <tableStyles count="0" defaultTableStyle="TableStyleMedium9" defaultPivotStyle="PivotStyleLight16"/>
  <colors>
    <mruColors>
      <color rgb="FFCCE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8" Type="http://schemas.openxmlformats.org/officeDocument/2006/relationships/worksheet" Target="worksheets/sheet8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257175</xdr:colOff>
      <xdr:row>1</xdr:row>
      <xdr:rowOff>85725</xdr:rowOff>
    </xdr:from>
    <xdr:to>
      <xdr:col>6</xdr:col>
      <xdr:colOff>66675</xdr:colOff>
      <xdr:row>1</xdr:row>
      <xdr:rowOff>85725</xdr:rowOff>
    </xdr:to>
    <xdr:sp macro="" textlink="">
      <xdr:nvSpPr>
        <xdr:cNvPr id="2" name="Line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SpPr>
          <a:spLocks noChangeShapeType="1"/>
        </xdr:cNvSpPr>
      </xdr:nvSpPr>
      <xdr:spPr bwMode="auto">
        <a:xfrm>
          <a:off x="3305175" y="285750"/>
          <a:ext cx="7620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257175</xdr:colOff>
      <xdr:row>1</xdr:row>
      <xdr:rowOff>85725</xdr:rowOff>
    </xdr:from>
    <xdr:to>
      <xdr:col>6</xdr:col>
      <xdr:colOff>66675</xdr:colOff>
      <xdr:row>1</xdr:row>
      <xdr:rowOff>85725</xdr:rowOff>
    </xdr:to>
    <xdr:sp macro="" textlink="">
      <xdr:nvSpPr>
        <xdr:cNvPr id="2" name="Line 1">
          <a:extLst>
            <a:ext uri="{FF2B5EF4-FFF2-40B4-BE49-F238E27FC236}">
              <a16:creationId xmlns:a16="http://schemas.microsoft.com/office/drawing/2014/main" id="{00000000-0008-0000-0D00-000002000000}"/>
            </a:ext>
          </a:extLst>
        </xdr:cNvPr>
        <xdr:cNvSpPr>
          <a:spLocks noChangeShapeType="1"/>
        </xdr:cNvSpPr>
      </xdr:nvSpPr>
      <xdr:spPr bwMode="auto">
        <a:xfrm>
          <a:off x="3305175" y="285750"/>
          <a:ext cx="7620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60</xdr:row>
      <xdr:rowOff>0</xdr:rowOff>
    </xdr:from>
    <xdr:to>
      <xdr:col>3</xdr:col>
      <xdr:colOff>142875</xdr:colOff>
      <xdr:row>60</xdr:row>
      <xdr:rowOff>142875</xdr:rowOff>
    </xdr:to>
    <xdr:pic>
      <xdr:nvPicPr>
        <xdr:cNvPr id="2" name="Picture 1" descr="http://www.webhostingtalk.com/images/smilies/wink.gif">
          <a:extLst>
            <a:ext uri="{FF2B5EF4-FFF2-40B4-BE49-F238E27FC236}">
              <a16:creationId xmlns:a16="http://schemas.microsoft.com/office/drawing/2014/main" id="{15210335-8F18-476E-B613-8B8EA3B03DA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6900" y="11049000"/>
          <a:ext cx="142875" cy="142875"/>
        </a:xfrm>
        <a:prstGeom prst="rect">
          <a:avLst/>
        </a:prstGeom>
        <a:noFill/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58110CD4-11D8-4AE2-93F7-32C1AF20FAA5}" name="Table3" displayName="Table3" ref="A2:H49" totalsRowShown="0">
  <autoFilter ref="A2:H49" xr:uid="{58110CD4-11D8-4AE2-93F7-32C1AF20FAA5}"/>
  <tableColumns count="8">
    <tableColumn id="1" xr3:uid="{8254BA62-5FA9-4C47-9426-32A2DC31B480}" name="Product"/>
    <tableColumn id="2" xr3:uid="{8597CE1F-5BFF-4E4D-866A-DFDC2A632962}" name="Date"/>
    <tableColumn id="3" xr3:uid="{75CCD34B-ECB2-49EB-BB11-A330A0DDD745}" name="Team"/>
    <tableColumn id="4" xr3:uid="{B37F119C-0F70-400F-8CB9-D848197773A5}" name="Division"/>
    <tableColumn id="5" xr3:uid="{A4AF8CD4-5C98-4B08-88CB-90490BE5A03B}" name="State"/>
    <tableColumn id="6" xr3:uid="{EE886C72-2E75-4F6C-ABBF-F094081C0C06}" name="Sales"/>
    <tableColumn id="7" xr3:uid="{A1E5E6E6-FD03-4ED7-8890-0C1703CD98D2}" name="Units"/>
    <tableColumn id="8" xr3:uid="{CB3E0484-8951-4C0A-BA88-8D39B28B7DFC}" name="Unit Price"/>
  </tableColumns>
  <tableStyleInfo name="TableStyleMedium9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322B02F1-C067-4CB8-A78B-A0591B2983AF}" name="Table13" displayName="Table13" ref="A1:H808" totalsRowShown="0">
  <autoFilter ref="A1:H808" xr:uid="{534A49F9-6060-4D5F-B64D-CC7C2DA5C9D6}"/>
  <tableColumns count="8">
    <tableColumn id="1" xr3:uid="{9FD8A874-4D95-47BF-8EB8-380CA696A2FC}" name="INVOICE#"/>
    <tableColumn id="2" xr3:uid="{54AC36DC-884F-4E94-92DA-A76FD088EE94}" name="BILL CUST#"/>
    <tableColumn id="4" xr3:uid="{BE2BFA90-746A-4109-830A-EFC696A29DE8}" name="ENTERED DATE"/>
    <tableColumn id="5" xr3:uid="{59B57403-E9A1-47BF-95D8-4E40D3C1D03F}" name="SHIP DATE"/>
    <tableColumn id="6" xr3:uid="{139F8A35-18FC-4FF8-9A4C-2C93EDF3EA9A}" name="PART#"/>
    <tableColumn id="7" xr3:uid="{ED51271B-814B-4863-AFC0-79167559D581}" name="PART DESC"/>
    <tableColumn id="8" xr3:uid="{5459C948-6A9E-40CC-A10B-E49188D912CA}" name="QUANTITY"/>
    <tableColumn id="9" xr3:uid="{01DB4BBC-612E-4BE6-B7F9-6393D48F705C}" name="UNIT PRICE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B3470B8-F76D-4D54-84A8-104234E8DD45}" name="Table1" displayName="Table1" ref="A1:E31" totalsRowShown="0">
  <autoFilter ref="A1:E31" xr:uid="{00000000-0009-0000-0100-000001000000}"/>
  <tableColumns count="5">
    <tableColumn id="1" xr3:uid="{1549EBAC-5C6D-452E-AF49-AEE8C64CF387}" name="Incident ID"/>
    <tableColumn id="2" xr3:uid="{6D6657A2-7E0B-4FE8-BAD3-CDB33DCED35B}" name="Date Raised" dataDxfId="3"/>
    <tableColumn id="3" xr3:uid="{0B137F36-7662-4FB8-B7F6-45ED826CA498}" name="Raised By" dataDxfId="2"/>
    <tableColumn id="4" xr3:uid="{FD5BBEA1-A374-4C92-97AB-E67AD531109C}" name="Description"/>
    <tableColumn id="5" xr3:uid="{731CD797-145B-4614-846D-7AED8852ECFB}" name="Priority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2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27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0"/>
  <sheetViews>
    <sheetView tabSelected="1" workbookViewId="0">
      <selection sqref="A1:D1"/>
    </sheetView>
  </sheetViews>
  <sheetFormatPr defaultColWidth="9.1796875" defaultRowHeight="12.5" x14ac:dyDescent="0.25"/>
  <cols>
    <col min="1" max="2" width="9.1796875" style="4"/>
    <col min="3" max="3" width="13.7265625" style="4" bestFit="1" customWidth="1"/>
    <col min="4" max="16384" width="9.1796875" style="4"/>
  </cols>
  <sheetData>
    <row r="1" spans="1:4" ht="18" x14ac:dyDescent="0.4">
      <c r="A1" s="123" t="s">
        <v>9</v>
      </c>
      <c r="B1" s="123"/>
      <c r="C1" s="123"/>
      <c r="D1" s="123"/>
    </row>
    <row r="5" spans="1:4" ht="18" x14ac:dyDescent="0.4">
      <c r="A5" s="74"/>
      <c r="B5" s="74" t="s">
        <v>10</v>
      </c>
      <c r="C5" s="74" t="s">
        <v>11</v>
      </c>
      <c r="D5" s="74" t="s">
        <v>12</v>
      </c>
    </row>
    <row r="6" spans="1:4" x14ac:dyDescent="0.25">
      <c r="A6" s="4" t="s">
        <v>13</v>
      </c>
      <c r="B6" s="4">
        <v>100</v>
      </c>
      <c r="C6" s="4">
        <v>25</v>
      </c>
      <c r="D6" s="4">
        <f>B6-C6</f>
        <v>75</v>
      </c>
    </row>
    <row r="7" spans="1:4" x14ac:dyDescent="0.25">
      <c r="A7" s="4" t="s">
        <v>14</v>
      </c>
      <c r="B7" s="4">
        <v>300</v>
      </c>
      <c r="C7" s="4">
        <v>20</v>
      </c>
      <c r="D7" s="4">
        <f>B7-C7</f>
        <v>280</v>
      </c>
    </row>
    <row r="8" spans="1:4" x14ac:dyDescent="0.25">
      <c r="A8" s="4" t="s">
        <v>15</v>
      </c>
      <c r="B8" s="4">
        <v>500</v>
      </c>
      <c r="C8" s="4">
        <v>25</v>
      </c>
      <c r="D8" s="4">
        <f>B8-C8</f>
        <v>475</v>
      </c>
    </row>
    <row r="9" spans="1:4" x14ac:dyDescent="0.25">
      <c r="A9" s="4" t="s">
        <v>16</v>
      </c>
      <c r="B9" s="4">
        <v>600</v>
      </c>
      <c r="C9" s="4">
        <v>50</v>
      </c>
      <c r="D9" s="4">
        <f>B9-C9</f>
        <v>550</v>
      </c>
    </row>
    <row r="10" spans="1:4" ht="13" x14ac:dyDescent="0.3">
      <c r="A10" s="102"/>
      <c r="B10" s="103">
        <f t="shared" ref="B10:D10" si="0">AVERAGE(B6:B9)</f>
        <v>375</v>
      </c>
      <c r="C10" s="103">
        <f t="shared" si="0"/>
        <v>30</v>
      </c>
      <c r="D10" s="103">
        <f t="shared" si="0"/>
        <v>345</v>
      </c>
    </row>
  </sheetData>
  <mergeCells count="1">
    <mergeCell ref="A1:D1"/>
  </mergeCells>
  <pageMargins left="0.75" right="0.75" top="1" bottom="1" header="0.5" footer="0.5"/>
  <pageSetup orientation="portrait" horizontalDpi="4294967292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L10"/>
  <sheetViews>
    <sheetView workbookViewId="0">
      <selection activeCell="B2" sqref="B2"/>
    </sheetView>
  </sheetViews>
  <sheetFormatPr defaultRowHeight="12.5" x14ac:dyDescent="0.25"/>
  <cols>
    <col min="1" max="1" width="16.54296875" bestFit="1" customWidth="1"/>
    <col min="2" max="2" width="11" bestFit="1" customWidth="1"/>
    <col min="3" max="3" width="11.54296875" bestFit="1" customWidth="1"/>
    <col min="4" max="4" width="18.453125" bestFit="1" customWidth="1"/>
    <col min="6" max="6" width="16.81640625" bestFit="1" customWidth="1"/>
  </cols>
  <sheetData>
    <row r="1" spans="1:12" x14ac:dyDescent="0.25">
      <c r="A1" t="s">
        <v>311</v>
      </c>
      <c r="B1" t="s">
        <v>312</v>
      </c>
      <c r="C1" t="s">
        <v>313</v>
      </c>
      <c r="D1" t="s">
        <v>314</v>
      </c>
      <c r="F1" t="s">
        <v>315</v>
      </c>
      <c r="G1" t="s">
        <v>316</v>
      </c>
      <c r="H1" t="s">
        <v>317</v>
      </c>
      <c r="K1" t="s">
        <v>318</v>
      </c>
      <c r="L1" t="s">
        <v>319</v>
      </c>
    </row>
    <row r="2" spans="1:12" x14ac:dyDescent="0.25">
      <c r="A2" t="s">
        <v>320</v>
      </c>
      <c r="F2" s="17">
        <v>41640</v>
      </c>
      <c r="K2">
        <v>1000</v>
      </c>
    </row>
    <row r="3" spans="1:12" x14ac:dyDescent="0.25">
      <c r="A3" t="s">
        <v>321</v>
      </c>
      <c r="F3" s="17">
        <v>40949</v>
      </c>
      <c r="K3">
        <v>2000</v>
      </c>
    </row>
    <row r="4" spans="1:12" x14ac:dyDescent="0.25">
      <c r="A4" t="s">
        <v>322</v>
      </c>
      <c r="F4" s="17">
        <v>22844</v>
      </c>
      <c r="K4">
        <v>3000</v>
      </c>
    </row>
    <row r="5" spans="1:12" x14ac:dyDescent="0.25">
      <c r="A5" t="s">
        <v>323</v>
      </c>
      <c r="F5" s="17">
        <v>37766</v>
      </c>
      <c r="K5">
        <v>1500</v>
      </c>
    </row>
    <row r="6" spans="1:12" x14ac:dyDescent="0.25">
      <c r="A6" t="s">
        <v>324</v>
      </c>
      <c r="F6" s="17">
        <v>33212</v>
      </c>
      <c r="K6">
        <v>3500</v>
      </c>
    </row>
    <row r="7" spans="1:12" x14ac:dyDescent="0.25">
      <c r="A7" t="s">
        <v>325</v>
      </c>
      <c r="F7" s="17">
        <v>28280</v>
      </c>
      <c r="K7">
        <v>4000</v>
      </c>
    </row>
    <row r="8" spans="1:12" x14ac:dyDescent="0.25">
      <c r="A8" t="s">
        <v>326</v>
      </c>
      <c r="F8" s="17">
        <v>27989</v>
      </c>
      <c r="K8">
        <v>2000</v>
      </c>
    </row>
    <row r="9" spans="1:12" x14ac:dyDescent="0.25">
      <c r="A9" t="s">
        <v>327</v>
      </c>
      <c r="F9" s="17">
        <v>31837</v>
      </c>
      <c r="K9">
        <v>4500</v>
      </c>
    </row>
    <row r="10" spans="1:12" x14ac:dyDescent="0.25">
      <c r="F10" s="17"/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K81"/>
  <sheetViews>
    <sheetView workbookViewId="0">
      <selection activeCell="J13" sqref="J13"/>
    </sheetView>
  </sheetViews>
  <sheetFormatPr defaultRowHeight="12.5" x14ac:dyDescent="0.25"/>
  <cols>
    <col min="1" max="1" width="18" customWidth="1"/>
    <col min="2" max="2" width="12.36328125" bestFit="1" customWidth="1"/>
    <col min="3" max="3" width="10.1796875" customWidth="1"/>
    <col min="4" max="4" width="12.81640625" bestFit="1" customWidth="1"/>
    <col min="5" max="5" width="14.453125" bestFit="1" customWidth="1"/>
    <col min="6" max="6" width="12.1796875" customWidth="1"/>
    <col min="7" max="7" width="10.81640625" bestFit="1" customWidth="1"/>
    <col min="9" max="9" width="10.81640625" customWidth="1"/>
    <col min="10" max="10" width="10.1796875" customWidth="1"/>
  </cols>
  <sheetData>
    <row r="1" spans="1:11" ht="20" x14ac:dyDescent="0.4">
      <c r="A1" s="126" t="s">
        <v>329</v>
      </c>
      <c r="B1" s="126"/>
      <c r="C1" s="126"/>
      <c r="D1" s="126"/>
      <c r="E1" s="126"/>
      <c r="F1" s="126"/>
      <c r="G1" s="126"/>
      <c r="H1" s="126"/>
      <c r="J1" s="18" t="s">
        <v>330</v>
      </c>
    </row>
    <row r="2" spans="1:11" ht="20" x14ac:dyDescent="0.4">
      <c r="A2" s="126" t="s">
        <v>350</v>
      </c>
      <c r="B2" s="126"/>
      <c r="C2" s="126"/>
      <c r="D2" s="126"/>
      <c r="E2" s="126"/>
      <c r="F2" s="126"/>
      <c r="G2" s="126"/>
      <c r="H2" s="126"/>
      <c r="J2" s="18" t="s">
        <v>331</v>
      </c>
      <c r="K2" s="19">
        <v>0.12</v>
      </c>
    </row>
    <row r="5" spans="1:11" ht="13" x14ac:dyDescent="0.3">
      <c r="A5" s="20" t="s">
        <v>311</v>
      </c>
      <c r="B5" s="20" t="s">
        <v>332</v>
      </c>
      <c r="C5" s="20" t="s">
        <v>333</v>
      </c>
      <c r="D5" s="20" t="s">
        <v>334</v>
      </c>
      <c r="E5" s="20" t="s">
        <v>335</v>
      </c>
      <c r="F5" s="20" t="s">
        <v>336</v>
      </c>
      <c r="G5" s="20" t="s">
        <v>337</v>
      </c>
      <c r="H5" s="20" t="s">
        <v>338</v>
      </c>
      <c r="J5" s="21"/>
    </row>
    <row r="6" spans="1:11" x14ac:dyDescent="0.25">
      <c r="A6" t="s">
        <v>339</v>
      </c>
      <c r="B6" s="105">
        <v>213456677</v>
      </c>
      <c r="D6">
        <v>15</v>
      </c>
      <c r="E6">
        <v>125</v>
      </c>
      <c r="F6">
        <f>D6*E6</f>
        <v>1875</v>
      </c>
      <c r="G6">
        <f>F6*$K$2</f>
        <v>225</v>
      </c>
      <c r="H6">
        <f>F6-G6</f>
        <v>1650</v>
      </c>
      <c r="J6" s="22"/>
    </row>
    <row r="7" spans="1:11" x14ac:dyDescent="0.25">
      <c r="A7" t="s">
        <v>340</v>
      </c>
      <c r="B7" s="105">
        <v>234546667</v>
      </c>
      <c r="D7">
        <v>15</v>
      </c>
      <c r="E7">
        <v>125</v>
      </c>
      <c r="F7">
        <f t="shared" ref="F7:F16" si="0">D7*E7</f>
        <v>1875</v>
      </c>
      <c r="G7">
        <f t="shared" ref="G7:G16" si="1">F7*$K$2</f>
        <v>225</v>
      </c>
      <c r="H7">
        <f t="shared" ref="H7:H16" si="2">F7-G7</f>
        <v>1650</v>
      </c>
    </row>
    <row r="8" spans="1:11" x14ac:dyDescent="0.25">
      <c r="A8" t="s">
        <v>341</v>
      </c>
      <c r="B8" s="105">
        <v>768765432</v>
      </c>
      <c r="D8">
        <v>2</v>
      </c>
      <c r="E8">
        <v>50</v>
      </c>
      <c r="F8">
        <f t="shared" si="0"/>
        <v>100</v>
      </c>
      <c r="G8">
        <f t="shared" si="1"/>
        <v>12</v>
      </c>
      <c r="H8">
        <f t="shared" si="2"/>
        <v>88</v>
      </c>
    </row>
    <row r="9" spans="1:11" x14ac:dyDescent="0.25">
      <c r="A9" t="s">
        <v>342</v>
      </c>
      <c r="B9" s="105">
        <v>123453456</v>
      </c>
      <c r="D9">
        <v>2</v>
      </c>
      <c r="E9">
        <v>190</v>
      </c>
      <c r="F9">
        <f t="shared" si="0"/>
        <v>380</v>
      </c>
      <c r="G9">
        <f t="shared" si="1"/>
        <v>45.6</v>
      </c>
      <c r="H9">
        <f t="shared" si="2"/>
        <v>334.4</v>
      </c>
    </row>
    <row r="10" spans="1:11" x14ac:dyDescent="0.25">
      <c r="A10" t="s">
        <v>343</v>
      </c>
      <c r="B10" s="105">
        <v>432567654</v>
      </c>
      <c r="D10">
        <v>4</v>
      </c>
      <c r="E10">
        <v>290</v>
      </c>
      <c r="F10">
        <f t="shared" si="0"/>
        <v>1160</v>
      </c>
      <c r="G10">
        <f t="shared" si="1"/>
        <v>139.19999999999999</v>
      </c>
      <c r="H10">
        <f t="shared" si="2"/>
        <v>1020.8</v>
      </c>
    </row>
    <row r="11" spans="1:11" x14ac:dyDescent="0.25">
      <c r="A11" t="s">
        <v>344</v>
      </c>
      <c r="B11" s="105">
        <v>876898765</v>
      </c>
      <c r="D11">
        <v>15</v>
      </c>
      <c r="E11">
        <v>450</v>
      </c>
      <c r="F11">
        <f t="shared" si="0"/>
        <v>6750</v>
      </c>
      <c r="G11">
        <f t="shared" si="1"/>
        <v>810</v>
      </c>
      <c r="H11">
        <f t="shared" si="2"/>
        <v>5940</v>
      </c>
    </row>
    <row r="12" spans="1:11" x14ac:dyDescent="0.25">
      <c r="A12" t="s">
        <v>345</v>
      </c>
      <c r="B12" s="105">
        <v>234567889</v>
      </c>
      <c r="D12">
        <v>10</v>
      </c>
      <c r="E12">
        <v>1000</v>
      </c>
      <c r="F12">
        <f t="shared" si="0"/>
        <v>10000</v>
      </c>
      <c r="G12">
        <f t="shared" si="1"/>
        <v>1200</v>
      </c>
      <c r="H12">
        <f t="shared" si="2"/>
        <v>8800</v>
      </c>
    </row>
    <row r="13" spans="1:11" x14ac:dyDescent="0.25">
      <c r="A13" t="s">
        <v>346</v>
      </c>
      <c r="B13" s="105">
        <v>765677655</v>
      </c>
      <c r="D13">
        <v>23</v>
      </c>
      <c r="E13">
        <v>250</v>
      </c>
      <c r="F13">
        <f t="shared" si="0"/>
        <v>5750</v>
      </c>
      <c r="G13">
        <f t="shared" si="1"/>
        <v>690</v>
      </c>
      <c r="H13">
        <f t="shared" si="2"/>
        <v>5060</v>
      </c>
    </row>
    <row r="14" spans="1:11" x14ac:dyDescent="0.25">
      <c r="A14" t="s">
        <v>347</v>
      </c>
      <c r="B14" s="105">
        <v>555667876</v>
      </c>
      <c r="D14">
        <v>25</v>
      </c>
      <c r="E14">
        <v>250</v>
      </c>
      <c r="F14">
        <f t="shared" si="0"/>
        <v>6250</v>
      </c>
      <c r="G14">
        <f t="shared" si="1"/>
        <v>750</v>
      </c>
      <c r="H14">
        <f t="shared" si="2"/>
        <v>5500</v>
      </c>
    </row>
    <row r="15" spans="1:11" x14ac:dyDescent="0.25">
      <c r="A15" s="48" t="s">
        <v>665</v>
      </c>
      <c r="B15" s="105">
        <v>543234566</v>
      </c>
      <c r="D15">
        <v>-3</v>
      </c>
      <c r="E15">
        <v>456</v>
      </c>
      <c r="F15">
        <f t="shared" si="0"/>
        <v>-1368</v>
      </c>
      <c r="G15">
        <f t="shared" si="1"/>
        <v>-164.16</v>
      </c>
      <c r="H15">
        <f t="shared" si="2"/>
        <v>-1203.8399999999999</v>
      </c>
    </row>
    <row r="16" spans="1:11" x14ac:dyDescent="0.25">
      <c r="A16" s="48" t="s">
        <v>664</v>
      </c>
      <c r="B16" s="105">
        <v>777554444</v>
      </c>
      <c r="D16">
        <v>50</v>
      </c>
      <c r="E16">
        <v>450</v>
      </c>
      <c r="F16">
        <f t="shared" si="0"/>
        <v>22500</v>
      </c>
      <c r="G16">
        <f t="shared" si="1"/>
        <v>2700</v>
      </c>
      <c r="H16">
        <f t="shared" si="2"/>
        <v>19800</v>
      </c>
    </row>
    <row r="30" spans="1:8" x14ac:dyDescent="0.25">
      <c r="A30" s="125" t="s">
        <v>329</v>
      </c>
      <c r="B30" s="125"/>
      <c r="C30" s="125"/>
      <c r="D30" s="125"/>
      <c r="E30" s="125"/>
      <c r="F30" s="125"/>
      <c r="G30" s="125"/>
      <c r="H30" s="125"/>
    </row>
    <row r="31" spans="1:8" x14ac:dyDescent="0.25">
      <c r="A31" s="125" t="s">
        <v>351</v>
      </c>
      <c r="B31" s="125"/>
      <c r="C31" s="125"/>
      <c r="D31" s="125"/>
      <c r="E31" s="125"/>
      <c r="F31" s="125"/>
      <c r="G31" s="125"/>
      <c r="H31" s="125"/>
    </row>
    <row r="34" spans="1:8" ht="13" x14ac:dyDescent="0.3">
      <c r="A34" s="20" t="s">
        <v>311</v>
      </c>
      <c r="B34" s="20" t="s">
        <v>332</v>
      </c>
      <c r="C34" s="20" t="s">
        <v>333</v>
      </c>
      <c r="D34" s="20" t="s">
        <v>334</v>
      </c>
      <c r="E34" s="20" t="s">
        <v>335</v>
      </c>
      <c r="F34" s="20" t="s">
        <v>336</v>
      </c>
      <c r="G34" s="20" t="s">
        <v>337</v>
      </c>
      <c r="H34" s="20" t="s">
        <v>338</v>
      </c>
    </row>
    <row r="35" spans="1:8" x14ac:dyDescent="0.25">
      <c r="A35" t="s">
        <v>339</v>
      </c>
      <c r="B35">
        <v>213456677</v>
      </c>
      <c r="D35">
        <v>15</v>
      </c>
      <c r="E35">
        <v>125</v>
      </c>
      <c r="F35">
        <f>D35*E35</f>
        <v>1875</v>
      </c>
      <c r="G35">
        <f>F35*$K$2</f>
        <v>225</v>
      </c>
      <c r="H35">
        <f>F35-G35</f>
        <v>1650</v>
      </c>
    </row>
    <row r="36" spans="1:8" x14ac:dyDescent="0.25">
      <c r="A36" t="s">
        <v>340</v>
      </c>
      <c r="B36">
        <v>234546667</v>
      </c>
      <c r="D36">
        <v>15</v>
      </c>
      <c r="E36">
        <v>125</v>
      </c>
      <c r="F36">
        <f t="shared" ref="F36:F45" si="3">D36*E36</f>
        <v>1875</v>
      </c>
      <c r="G36">
        <f t="shared" ref="G36:G45" si="4">F36*$K$2</f>
        <v>225</v>
      </c>
      <c r="H36">
        <f t="shared" ref="H36:H45" si="5">F36-G36</f>
        <v>1650</v>
      </c>
    </row>
    <row r="37" spans="1:8" x14ac:dyDescent="0.25">
      <c r="A37" t="s">
        <v>341</v>
      </c>
      <c r="B37">
        <v>768765432</v>
      </c>
      <c r="D37">
        <v>2</v>
      </c>
      <c r="E37">
        <v>50</v>
      </c>
      <c r="F37">
        <f t="shared" si="3"/>
        <v>100</v>
      </c>
      <c r="G37">
        <f t="shared" si="4"/>
        <v>12</v>
      </c>
      <c r="H37">
        <f t="shared" si="5"/>
        <v>88</v>
      </c>
    </row>
    <row r="38" spans="1:8" x14ac:dyDescent="0.25">
      <c r="A38" t="s">
        <v>342</v>
      </c>
      <c r="B38">
        <v>123453456</v>
      </c>
      <c r="D38">
        <v>2</v>
      </c>
      <c r="E38">
        <v>190</v>
      </c>
      <c r="F38">
        <f t="shared" si="3"/>
        <v>380</v>
      </c>
      <c r="G38">
        <f t="shared" si="4"/>
        <v>45.6</v>
      </c>
      <c r="H38">
        <f t="shared" si="5"/>
        <v>334.4</v>
      </c>
    </row>
    <row r="39" spans="1:8" x14ac:dyDescent="0.25">
      <c r="A39" t="s">
        <v>343</v>
      </c>
      <c r="B39">
        <v>432567654</v>
      </c>
      <c r="D39">
        <v>4</v>
      </c>
      <c r="E39">
        <v>290</v>
      </c>
      <c r="F39">
        <f t="shared" si="3"/>
        <v>1160</v>
      </c>
      <c r="G39">
        <f t="shared" si="4"/>
        <v>139.19999999999999</v>
      </c>
      <c r="H39">
        <f t="shared" si="5"/>
        <v>1020.8</v>
      </c>
    </row>
    <row r="40" spans="1:8" x14ac:dyDescent="0.25">
      <c r="A40" t="s">
        <v>344</v>
      </c>
      <c r="B40">
        <v>876898765</v>
      </c>
      <c r="D40">
        <v>15</v>
      </c>
      <c r="E40">
        <v>450</v>
      </c>
      <c r="F40">
        <f t="shared" si="3"/>
        <v>6750</v>
      </c>
      <c r="G40">
        <f t="shared" si="4"/>
        <v>810</v>
      </c>
      <c r="H40">
        <f t="shared" si="5"/>
        <v>5940</v>
      </c>
    </row>
    <row r="41" spans="1:8" x14ac:dyDescent="0.25">
      <c r="A41" t="s">
        <v>345</v>
      </c>
      <c r="B41">
        <v>234567889</v>
      </c>
      <c r="D41">
        <v>10</v>
      </c>
      <c r="E41">
        <v>1000</v>
      </c>
      <c r="F41">
        <f t="shared" si="3"/>
        <v>10000</v>
      </c>
      <c r="G41">
        <f t="shared" si="4"/>
        <v>1200</v>
      </c>
      <c r="H41">
        <f t="shared" si="5"/>
        <v>8800</v>
      </c>
    </row>
    <row r="42" spans="1:8" x14ac:dyDescent="0.25">
      <c r="A42" t="s">
        <v>346</v>
      </c>
      <c r="B42">
        <v>765677655</v>
      </c>
      <c r="D42">
        <v>23</v>
      </c>
      <c r="E42">
        <v>250</v>
      </c>
      <c r="F42">
        <f t="shared" si="3"/>
        <v>5750</v>
      </c>
      <c r="G42">
        <f t="shared" si="4"/>
        <v>690</v>
      </c>
      <c r="H42">
        <f t="shared" si="5"/>
        <v>5060</v>
      </c>
    </row>
    <row r="43" spans="1:8" x14ac:dyDescent="0.25">
      <c r="A43" t="s">
        <v>347</v>
      </c>
      <c r="B43">
        <v>555667876</v>
      </c>
      <c r="D43">
        <v>25</v>
      </c>
      <c r="E43">
        <v>250</v>
      </c>
      <c r="F43">
        <f t="shared" si="3"/>
        <v>6250</v>
      </c>
      <c r="G43">
        <f t="shared" si="4"/>
        <v>750</v>
      </c>
      <c r="H43">
        <f t="shared" si="5"/>
        <v>5500</v>
      </c>
    </row>
    <row r="44" spans="1:8" x14ac:dyDescent="0.25">
      <c r="A44" t="s">
        <v>348</v>
      </c>
      <c r="B44">
        <v>543234566</v>
      </c>
      <c r="D44">
        <v>-3</v>
      </c>
      <c r="E44">
        <v>456</v>
      </c>
      <c r="F44">
        <f t="shared" si="3"/>
        <v>-1368</v>
      </c>
      <c r="G44">
        <f t="shared" si="4"/>
        <v>-164.16</v>
      </c>
      <c r="H44">
        <f t="shared" si="5"/>
        <v>-1203.8399999999999</v>
      </c>
    </row>
    <row r="45" spans="1:8" x14ac:dyDescent="0.25">
      <c r="A45" t="s">
        <v>349</v>
      </c>
      <c r="B45">
        <v>777554444</v>
      </c>
      <c r="D45">
        <v>50</v>
      </c>
      <c r="E45">
        <v>450</v>
      </c>
      <c r="F45">
        <f t="shared" si="3"/>
        <v>22500</v>
      </c>
      <c r="G45">
        <f t="shared" si="4"/>
        <v>2700</v>
      </c>
      <c r="H45">
        <f t="shared" si="5"/>
        <v>19800</v>
      </c>
    </row>
    <row r="66" spans="1:8" x14ac:dyDescent="0.25">
      <c r="A66" s="125" t="s">
        <v>329</v>
      </c>
      <c r="B66" s="125"/>
      <c r="C66" s="125"/>
      <c r="D66" s="125"/>
      <c r="E66" s="125"/>
      <c r="F66" s="125"/>
      <c r="G66" s="125"/>
      <c r="H66" s="125"/>
    </row>
    <row r="67" spans="1:8" x14ac:dyDescent="0.25">
      <c r="A67" s="125" t="s">
        <v>352</v>
      </c>
      <c r="B67" s="125"/>
      <c r="C67" s="125"/>
      <c r="D67" s="125"/>
      <c r="E67" s="125"/>
      <c r="F67" s="125"/>
      <c r="G67" s="125"/>
      <c r="H67" s="125"/>
    </row>
    <row r="70" spans="1:8" ht="13" x14ac:dyDescent="0.3">
      <c r="A70" s="20" t="s">
        <v>311</v>
      </c>
      <c r="B70" s="20" t="s">
        <v>332</v>
      </c>
      <c r="C70" s="20" t="s">
        <v>333</v>
      </c>
      <c r="D70" s="20" t="s">
        <v>334</v>
      </c>
      <c r="E70" s="20" t="s">
        <v>335</v>
      </c>
      <c r="F70" s="20" t="s">
        <v>336</v>
      </c>
      <c r="G70" s="20" t="s">
        <v>337</v>
      </c>
      <c r="H70" s="20" t="s">
        <v>338</v>
      </c>
    </row>
    <row r="71" spans="1:8" x14ac:dyDescent="0.25">
      <c r="A71" t="s">
        <v>339</v>
      </c>
      <c r="B71">
        <v>213456677</v>
      </c>
      <c r="D71">
        <v>15</v>
      </c>
      <c r="E71">
        <v>125</v>
      </c>
      <c r="F71">
        <f>D71*E71</f>
        <v>1875</v>
      </c>
      <c r="G71">
        <f>F71*$K$2</f>
        <v>225</v>
      </c>
      <c r="H71">
        <f>F71-G71</f>
        <v>1650</v>
      </c>
    </row>
    <row r="72" spans="1:8" x14ac:dyDescent="0.25">
      <c r="A72" t="s">
        <v>340</v>
      </c>
      <c r="B72">
        <v>234546667</v>
      </c>
      <c r="D72">
        <v>15</v>
      </c>
      <c r="E72">
        <v>125</v>
      </c>
      <c r="F72">
        <f t="shared" ref="F72:F81" si="6">D72*E72</f>
        <v>1875</v>
      </c>
      <c r="G72">
        <f t="shared" ref="G72:G81" si="7">F72*$K$2</f>
        <v>225</v>
      </c>
      <c r="H72">
        <f t="shared" ref="H72:H81" si="8">F72-G72</f>
        <v>1650</v>
      </c>
    </row>
    <row r="73" spans="1:8" x14ac:dyDescent="0.25">
      <c r="A73" t="s">
        <v>341</v>
      </c>
      <c r="B73">
        <v>768765432</v>
      </c>
      <c r="D73">
        <v>2</v>
      </c>
      <c r="E73">
        <v>50</v>
      </c>
      <c r="F73">
        <f t="shared" si="6"/>
        <v>100</v>
      </c>
      <c r="G73">
        <f t="shared" si="7"/>
        <v>12</v>
      </c>
      <c r="H73">
        <f t="shared" si="8"/>
        <v>88</v>
      </c>
    </row>
    <row r="74" spans="1:8" x14ac:dyDescent="0.25">
      <c r="A74" t="s">
        <v>342</v>
      </c>
      <c r="B74">
        <v>123453456</v>
      </c>
      <c r="D74">
        <v>2</v>
      </c>
      <c r="E74">
        <v>190</v>
      </c>
      <c r="F74">
        <f t="shared" si="6"/>
        <v>380</v>
      </c>
      <c r="G74">
        <f t="shared" si="7"/>
        <v>45.6</v>
      </c>
      <c r="H74">
        <f t="shared" si="8"/>
        <v>334.4</v>
      </c>
    </row>
    <row r="75" spans="1:8" x14ac:dyDescent="0.25">
      <c r="A75" t="s">
        <v>343</v>
      </c>
      <c r="B75">
        <v>432567654</v>
      </c>
      <c r="D75">
        <v>4</v>
      </c>
      <c r="E75">
        <v>290</v>
      </c>
      <c r="F75">
        <f t="shared" si="6"/>
        <v>1160</v>
      </c>
      <c r="G75">
        <f t="shared" si="7"/>
        <v>139.19999999999999</v>
      </c>
      <c r="H75">
        <f t="shared" si="8"/>
        <v>1020.8</v>
      </c>
    </row>
    <row r="76" spans="1:8" x14ac:dyDescent="0.25">
      <c r="A76" t="s">
        <v>344</v>
      </c>
      <c r="B76">
        <v>876898765</v>
      </c>
      <c r="D76">
        <v>15</v>
      </c>
      <c r="E76">
        <v>450</v>
      </c>
      <c r="F76">
        <f t="shared" si="6"/>
        <v>6750</v>
      </c>
      <c r="G76">
        <f t="shared" si="7"/>
        <v>810</v>
      </c>
      <c r="H76">
        <f t="shared" si="8"/>
        <v>5940</v>
      </c>
    </row>
    <row r="77" spans="1:8" x14ac:dyDescent="0.25">
      <c r="A77" t="s">
        <v>345</v>
      </c>
      <c r="B77">
        <v>234567889</v>
      </c>
      <c r="D77">
        <v>10</v>
      </c>
      <c r="E77">
        <v>1000</v>
      </c>
      <c r="F77">
        <f t="shared" si="6"/>
        <v>10000</v>
      </c>
      <c r="G77">
        <f t="shared" si="7"/>
        <v>1200</v>
      </c>
      <c r="H77">
        <f t="shared" si="8"/>
        <v>8800</v>
      </c>
    </row>
    <row r="78" spans="1:8" x14ac:dyDescent="0.25">
      <c r="A78" t="s">
        <v>346</v>
      </c>
      <c r="B78">
        <v>765677655</v>
      </c>
      <c r="D78">
        <v>23</v>
      </c>
      <c r="E78">
        <v>250</v>
      </c>
      <c r="F78">
        <f t="shared" si="6"/>
        <v>5750</v>
      </c>
      <c r="G78">
        <f t="shared" si="7"/>
        <v>690</v>
      </c>
      <c r="H78">
        <f t="shared" si="8"/>
        <v>5060</v>
      </c>
    </row>
    <row r="79" spans="1:8" x14ac:dyDescent="0.25">
      <c r="A79" t="s">
        <v>347</v>
      </c>
      <c r="B79">
        <v>555667876</v>
      </c>
      <c r="D79">
        <v>25</v>
      </c>
      <c r="E79">
        <v>250</v>
      </c>
      <c r="F79">
        <f t="shared" si="6"/>
        <v>6250</v>
      </c>
      <c r="G79">
        <f t="shared" si="7"/>
        <v>750</v>
      </c>
      <c r="H79">
        <f t="shared" si="8"/>
        <v>5500</v>
      </c>
    </row>
    <row r="80" spans="1:8" x14ac:dyDescent="0.25">
      <c r="A80" t="s">
        <v>348</v>
      </c>
      <c r="B80">
        <v>543234566</v>
      </c>
      <c r="D80">
        <v>-3</v>
      </c>
      <c r="E80">
        <v>456</v>
      </c>
      <c r="F80">
        <f t="shared" si="6"/>
        <v>-1368</v>
      </c>
      <c r="G80">
        <f t="shared" si="7"/>
        <v>-164.16</v>
      </c>
      <c r="H80">
        <f t="shared" si="8"/>
        <v>-1203.8399999999999</v>
      </c>
    </row>
    <row r="81" spans="1:8" x14ac:dyDescent="0.25">
      <c r="A81" t="s">
        <v>349</v>
      </c>
      <c r="B81">
        <v>777554444</v>
      </c>
      <c r="D81">
        <v>50</v>
      </c>
      <c r="E81">
        <v>450</v>
      </c>
      <c r="F81">
        <f t="shared" si="6"/>
        <v>22500</v>
      </c>
      <c r="G81">
        <f t="shared" si="7"/>
        <v>2700</v>
      </c>
      <c r="H81">
        <f t="shared" si="8"/>
        <v>19800</v>
      </c>
    </row>
  </sheetData>
  <mergeCells count="6">
    <mergeCell ref="A66:H66"/>
    <mergeCell ref="A67:H67"/>
    <mergeCell ref="A1:H1"/>
    <mergeCell ref="A2:H2"/>
    <mergeCell ref="A30:H30"/>
    <mergeCell ref="A31:H31"/>
  </mergeCells>
  <pageMargins left="0.7" right="0.7" top="0.75" bottom="0.75" header="0.3" footer="0.3"/>
  <pageSetup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2:H49"/>
  <sheetViews>
    <sheetView workbookViewId="0">
      <selection activeCell="D12" sqref="D12"/>
    </sheetView>
  </sheetViews>
  <sheetFormatPr defaultRowHeight="12.5" x14ac:dyDescent="0.25"/>
  <cols>
    <col min="1" max="1" width="10.1796875" bestFit="1" customWidth="1"/>
    <col min="2" max="2" width="9.81640625" bestFit="1" customWidth="1"/>
    <col min="3" max="3" width="8.1796875" bestFit="1" customWidth="1"/>
    <col min="4" max="5" width="14" bestFit="1" customWidth="1"/>
    <col min="6" max="6" width="10.54296875" bestFit="1" customWidth="1"/>
    <col min="7" max="7" width="8" style="97" bestFit="1" customWidth="1"/>
    <col min="8" max="8" width="12" bestFit="1" customWidth="1"/>
  </cols>
  <sheetData>
    <row r="2" spans="1:8" x14ac:dyDescent="0.25">
      <c r="A2" t="s">
        <v>569</v>
      </c>
      <c r="B2" t="s">
        <v>570</v>
      </c>
      <c r="C2" t="s">
        <v>571</v>
      </c>
      <c r="D2" t="s">
        <v>572</v>
      </c>
      <c r="E2" t="s">
        <v>573</v>
      </c>
      <c r="F2" t="s">
        <v>370</v>
      </c>
      <c r="G2" t="s">
        <v>574</v>
      </c>
      <c r="H2" t="s">
        <v>575</v>
      </c>
    </row>
    <row r="3" spans="1:8" x14ac:dyDescent="0.25">
      <c r="A3" t="s">
        <v>576</v>
      </c>
      <c r="B3">
        <v>41275</v>
      </c>
      <c r="C3">
        <v>4</v>
      </c>
      <c r="D3" t="s">
        <v>577</v>
      </c>
      <c r="E3" t="s">
        <v>578</v>
      </c>
      <c r="F3">
        <v>1019.32</v>
      </c>
      <c r="G3">
        <v>34</v>
      </c>
      <c r="H3">
        <v>29.98</v>
      </c>
    </row>
    <row r="4" spans="1:8" x14ac:dyDescent="0.25">
      <c r="A4" t="s">
        <v>579</v>
      </c>
      <c r="B4">
        <v>41275</v>
      </c>
      <c r="C4">
        <v>4</v>
      </c>
      <c r="D4" t="s">
        <v>577</v>
      </c>
      <c r="E4" t="s">
        <v>580</v>
      </c>
      <c r="F4">
        <v>1693.86</v>
      </c>
      <c r="G4">
        <v>37</v>
      </c>
      <c r="H4">
        <v>45.78</v>
      </c>
    </row>
    <row r="5" spans="1:8" x14ac:dyDescent="0.25">
      <c r="A5" t="s">
        <v>581</v>
      </c>
      <c r="B5">
        <v>41277</v>
      </c>
      <c r="C5">
        <v>4</v>
      </c>
      <c r="D5" t="s">
        <v>582</v>
      </c>
      <c r="E5" t="s">
        <v>583</v>
      </c>
      <c r="F5">
        <v>2289</v>
      </c>
      <c r="G5">
        <v>50</v>
      </c>
      <c r="H5">
        <v>45.78</v>
      </c>
    </row>
    <row r="6" spans="1:8" x14ac:dyDescent="0.25">
      <c r="A6" t="s">
        <v>584</v>
      </c>
      <c r="B6">
        <v>41278</v>
      </c>
      <c r="C6">
        <v>4</v>
      </c>
      <c r="D6" t="s">
        <v>582</v>
      </c>
      <c r="E6" t="s">
        <v>583</v>
      </c>
      <c r="F6">
        <v>2289</v>
      </c>
      <c r="G6">
        <v>50</v>
      </c>
      <c r="H6">
        <v>45.78</v>
      </c>
    </row>
    <row r="7" spans="1:8" x14ac:dyDescent="0.25">
      <c r="A7" t="s">
        <v>585</v>
      </c>
      <c r="B7">
        <v>41282</v>
      </c>
      <c r="C7">
        <v>4</v>
      </c>
      <c r="D7" t="s">
        <v>586</v>
      </c>
      <c r="E7" t="s">
        <v>587</v>
      </c>
      <c r="F7">
        <v>1693.86</v>
      </c>
      <c r="G7">
        <v>37</v>
      </c>
      <c r="H7">
        <v>45.78</v>
      </c>
    </row>
    <row r="8" spans="1:8" x14ac:dyDescent="0.25">
      <c r="A8" t="s">
        <v>588</v>
      </c>
      <c r="B8">
        <v>41285</v>
      </c>
      <c r="C8">
        <v>4</v>
      </c>
      <c r="D8" t="s">
        <v>577</v>
      </c>
      <c r="E8" t="s">
        <v>589</v>
      </c>
      <c r="F8">
        <v>4257.54</v>
      </c>
      <c r="G8">
        <v>93</v>
      </c>
      <c r="H8">
        <v>45.78</v>
      </c>
    </row>
    <row r="9" spans="1:8" x14ac:dyDescent="0.25">
      <c r="A9" t="s">
        <v>590</v>
      </c>
      <c r="B9">
        <v>41288</v>
      </c>
      <c r="C9">
        <v>4</v>
      </c>
      <c r="D9" t="s">
        <v>577</v>
      </c>
      <c r="E9" t="s">
        <v>591</v>
      </c>
      <c r="F9">
        <v>2709.08</v>
      </c>
      <c r="G9">
        <v>44</v>
      </c>
      <c r="H9">
        <v>61.57</v>
      </c>
    </row>
    <row r="10" spans="1:8" x14ac:dyDescent="0.25">
      <c r="A10" t="s">
        <v>592</v>
      </c>
      <c r="B10">
        <v>41289</v>
      </c>
      <c r="C10">
        <v>4</v>
      </c>
      <c r="D10" t="s">
        <v>586</v>
      </c>
      <c r="E10" t="s">
        <v>593</v>
      </c>
      <c r="F10">
        <v>1019.32</v>
      </c>
      <c r="G10">
        <v>34</v>
      </c>
      <c r="H10">
        <v>29.98</v>
      </c>
    </row>
    <row r="11" spans="1:8" x14ac:dyDescent="0.25">
      <c r="A11" t="s">
        <v>594</v>
      </c>
      <c r="B11">
        <v>41289</v>
      </c>
      <c r="C11">
        <v>4</v>
      </c>
      <c r="D11" t="s">
        <v>582</v>
      </c>
      <c r="E11" t="s">
        <v>595</v>
      </c>
      <c r="F11">
        <v>2609.46</v>
      </c>
      <c r="G11">
        <v>57</v>
      </c>
      <c r="H11">
        <v>45.78</v>
      </c>
    </row>
    <row r="12" spans="1:8" x14ac:dyDescent="0.25">
      <c r="A12" t="s">
        <v>596</v>
      </c>
      <c r="B12">
        <v>41292</v>
      </c>
      <c r="C12">
        <v>4</v>
      </c>
      <c r="D12" t="s">
        <v>582</v>
      </c>
      <c r="E12" t="s">
        <v>583</v>
      </c>
      <c r="F12">
        <v>2709.08</v>
      </c>
      <c r="G12">
        <v>44</v>
      </c>
      <c r="H12">
        <v>61.57</v>
      </c>
    </row>
    <row r="13" spans="1:8" x14ac:dyDescent="0.25">
      <c r="A13" t="s">
        <v>597</v>
      </c>
      <c r="B13">
        <v>41296</v>
      </c>
      <c r="C13">
        <v>4</v>
      </c>
      <c r="D13" t="s">
        <v>586</v>
      </c>
      <c r="E13" t="s">
        <v>598</v>
      </c>
      <c r="F13">
        <v>2709.08</v>
      </c>
      <c r="G13">
        <v>44</v>
      </c>
      <c r="H13">
        <v>61.57</v>
      </c>
    </row>
    <row r="14" spans="1:8" x14ac:dyDescent="0.25">
      <c r="A14" t="s">
        <v>599</v>
      </c>
      <c r="B14">
        <v>41296</v>
      </c>
      <c r="C14">
        <v>4</v>
      </c>
      <c r="D14" t="s">
        <v>586</v>
      </c>
      <c r="E14" t="s">
        <v>600</v>
      </c>
      <c r="F14">
        <v>9166.5</v>
      </c>
      <c r="G14">
        <v>45</v>
      </c>
      <c r="H14">
        <v>203.7</v>
      </c>
    </row>
    <row r="15" spans="1:8" x14ac:dyDescent="0.25">
      <c r="A15" t="s">
        <v>601</v>
      </c>
      <c r="B15">
        <v>41299</v>
      </c>
      <c r="C15">
        <v>4</v>
      </c>
      <c r="D15" t="s">
        <v>50</v>
      </c>
      <c r="E15" t="s">
        <v>602</v>
      </c>
      <c r="F15">
        <v>4578</v>
      </c>
      <c r="G15">
        <v>100</v>
      </c>
      <c r="H15">
        <v>45.78</v>
      </c>
    </row>
    <row r="16" spans="1:8" x14ac:dyDescent="0.25">
      <c r="A16" t="s">
        <v>603</v>
      </c>
      <c r="B16">
        <v>41303</v>
      </c>
      <c r="C16">
        <v>4</v>
      </c>
      <c r="D16" t="s">
        <v>586</v>
      </c>
      <c r="E16" t="s">
        <v>587</v>
      </c>
      <c r="F16">
        <v>2289</v>
      </c>
      <c r="G16">
        <v>50</v>
      </c>
      <c r="H16">
        <v>45.78</v>
      </c>
    </row>
    <row r="17" spans="1:8" x14ac:dyDescent="0.25">
      <c r="A17" t="s">
        <v>604</v>
      </c>
      <c r="B17">
        <v>41305</v>
      </c>
      <c r="C17">
        <v>4</v>
      </c>
      <c r="D17" t="s">
        <v>582</v>
      </c>
      <c r="E17" t="s">
        <v>605</v>
      </c>
      <c r="F17">
        <v>2709.08</v>
      </c>
      <c r="G17">
        <v>44</v>
      </c>
      <c r="H17">
        <v>61.57</v>
      </c>
    </row>
    <row r="18" spans="1:8" x14ac:dyDescent="0.25">
      <c r="A18" t="s">
        <v>606</v>
      </c>
      <c r="B18">
        <v>41305</v>
      </c>
      <c r="C18">
        <v>4</v>
      </c>
      <c r="D18" t="s">
        <v>577</v>
      </c>
      <c r="E18" t="s">
        <v>607</v>
      </c>
      <c r="F18">
        <v>9370.2000000000007</v>
      </c>
      <c r="G18">
        <v>46</v>
      </c>
      <c r="H18">
        <v>203.7</v>
      </c>
    </row>
    <row r="19" spans="1:8" x14ac:dyDescent="0.25">
      <c r="A19" t="s">
        <v>608</v>
      </c>
      <c r="B19">
        <v>41306</v>
      </c>
      <c r="C19">
        <v>4</v>
      </c>
      <c r="D19" t="s">
        <v>577</v>
      </c>
      <c r="E19" t="s">
        <v>609</v>
      </c>
      <c r="F19">
        <v>609.74</v>
      </c>
      <c r="G19">
        <v>43</v>
      </c>
      <c r="H19">
        <v>14.18</v>
      </c>
    </row>
    <row r="20" spans="1:8" x14ac:dyDescent="0.25">
      <c r="A20" t="s">
        <v>610</v>
      </c>
      <c r="B20">
        <v>41306</v>
      </c>
      <c r="C20">
        <v>4</v>
      </c>
      <c r="D20" t="s">
        <v>586</v>
      </c>
      <c r="E20" t="s">
        <v>611</v>
      </c>
      <c r="F20">
        <v>37097.71</v>
      </c>
      <c r="G20">
        <v>139</v>
      </c>
      <c r="H20">
        <v>266.89</v>
      </c>
    </row>
    <row r="21" spans="1:8" x14ac:dyDescent="0.25">
      <c r="A21" t="s">
        <v>612</v>
      </c>
      <c r="B21">
        <v>41313</v>
      </c>
      <c r="C21">
        <v>4</v>
      </c>
      <c r="D21" t="s">
        <v>50</v>
      </c>
      <c r="E21" t="s">
        <v>613</v>
      </c>
      <c r="F21">
        <v>5556.96</v>
      </c>
      <c r="G21">
        <v>51</v>
      </c>
      <c r="H21">
        <v>108.96</v>
      </c>
    </row>
    <row r="22" spans="1:8" x14ac:dyDescent="0.25">
      <c r="A22" t="s">
        <v>614</v>
      </c>
      <c r="B22">
        <v>41317</v>
      </c>
      <c r="C22">
        <v>4</v>
      </c>
      <c r="D22" t="s">
        <v>615</v>
      </c>
      <c r="E22" t="s">
        <v>616</v>
      </c>
      <c r="F22">
        <v>36563.93</v>
      </c>
      <c r="G22">
        <v>137</v>
      </c>
      <c r="H22">
        <v>266.89</v>
      </c>
    </row>
    <row r="23" spans="1:8" x14ac:dyDescent="0.25">
      <c r="A23" t="s">
        <v>617</v>
      </c>
      <c r="B23">
        <v>41318</v>
      </c>
      <c r="C23">
        <v>4</v>
      </c>
      <c r="D23" t="s">
        <v>586</v>
      </c>
      <c r="E23" t="s">
        <v>618</v>
      </c>
      <c r="F23">
        <v>19996.82</v>
      </c>
      <c r="G23">
        <v>67</v>
      </c>
      <c r="H23">
        <v>298.45999999999998</v>
      </c>
    </row>
    <row r="24" spans="1:8" x14ac:dyDescent="0.25">
      <c r="A24" t="s">
        <v>619</v>
      </c>
      <c r="B24">
        <v>41323</v>
      </c>
      <c r="C24">
        <v>4</v>
      </c>
      <c r="D24" t="s">
        <v>582</v>
      </c>
      <c r="E24" t="s">
        <v>595</v>
      </c>
      <c r="F24">
        <v>11725.95</v>
      </c>
      <c r="G24">
        <v>15</v>
      </c>
      <c r="H24">
        <v>781.73</v>
      </c>
    </row>
    <row r="25" spans="1:8" x14ac:dyDescent="0.25">
      <c r="A25" t="s">
        <v>620</v>
      </c>
      <c r="B25">
        <v>41323</v>
      </c>
      <c r="C25">
        <v>4</v>
      </c>
      <c r="D25" t="s">
        <v>586</v>
      </c>
      <c r="E25" t="s">
        <v>621</v>
      </c>
      <c r="F25">
        <v>4715.34</v>
      </c>
      <c r="G25">
        <v>103</v>
      </c>
      <c r="H25">
        <v>45.78</v>
      </c>
    </row>
    <row r="26" spans="1:8" x14ac:dyDescent="0.25">
      <c r="A26" t="s">
        <v>622</v>
      </c>
      <c r="B26">
        <v>41326</v>
      </c>
      <c r="C26">
        <v>4</v>
      </c>
      <c r="D26" t="s">
        <v>577</v>
      </c>
      <c r="E26" t="s">
        <v>623</v>
      </c>
      <c r="F26">
        <v>1469.02</v>
      </c>
      <c r="G26">
        <v>49</v>
      </c>
      <c r="H26">
        <v>29.98</v>
      </c>
    </row>
    <row r="27" spans="1:8" x14ac:dyDescent="0.25">
      <c r="A27" t="s">
        <v>624</v>
      </c>
      <c r="B27">
        <v>41327</v>
      </c>
      <c r="C27">
        <v>4</v>
      </c>
      <c r="D27" t="s">
        <v>582</v>
      </c>
      <c r="E27" t="s">
        <v>625</v>
      </c>
      <c r="F27">
        <v>16092.3</v>
      </c>
      <c r="G27">
        <v>79</v>
      </c>
      <c r="H27">
        <v>203.7</v>
      </c>
    </row>
    <row r="28" spans="1:8" x14ac:dyDescent="0.25">
      <c r="A28" t="s">
        <v>626</v>
      </c>
      <c r="B28">
        <v>41334</v>
      </c>
      <c r="C28">
        <v>4</v>
      </c>
      <c r="D28" t="s">
        <v>615</v>
      </c>
      <c r="E28" t="s">
        <v>627</v>
      </c>
      <c r="F28">
        <v>510.48</v>
      </c>
      <c r="G28">
        <v>36</v>
      </c>
      <c r="H28">
        <v>14.18</v>
      </c>
    </row>
    <row r="29" spans="1:8" x14ac:dyDescent="0.25">
      <c r="A29" t="s">
        <v>628</v>
      </c>
      <c r="B29">
        <v>41344</v>
      </c>
      <c r="C29">
        <v>4</v>
      </c>
      <c r="D29" t="s">
        <v>582</v>
      </c>
      <c r="E29" t="s">
        <v>629</v>
      </c>
      <c r="F29">
        <v>4576.32</v>
      </c>
      <c r="G29">
        <v>42</v>
      </c>
      <c r="H29">
        <v>108.96</v>
      </c>
    </row>
    <row r="30" spans="1:8" x14ac:dyDescent="0.25">
      <c r="A30" t="s">
        <v>630</v>
      </c>
      <c r="B30">
        <v>41345</v>
      </c>
      <c r="C30">
        <v>4</v>
      </c>
      <c r="D30" t="s">
        <v>50</v>
      </c>
      <c r="E30" t="s">
        <v>631</v>
      </c>
      <c r="F30">
        <v>1556.52</v>
      </c>
      <c r="G30">
        <v>34</v>
      </c>
      <c r="H30">
        <v>45.78</v>
      </c>
    </row>
    <row r="31" spans="1:8" x14ac:dyDescent="0.25">
      <c r="A31" t="s">
        <v>632</v>
      </c>
      <c r="B31">
        <v>41353</v>
      </c>
      <c r="C31">
        <v>4</v>
      </c>
      <c r="D31" t="s">
        <v>615</v>
      </c>
      <c r="E31" t="s">
        <v>633</v>
      </c>
      <c r="F31">
        <v>1259.1600000000001</v>
      </c>
      <c r="G31">
        <v>42</v>
      </c>
      <c r="H31">
        <v>29.98</v>
      </c>
    </row>
    <row r="32" spans="1:8" x14ac:dyDescent="0.25">
      <c r="A32" t="s">
        <v>634</v>
      </c>
      <c r="B32">
        <v>41362</v>
      </c>
      <c r="C32">
        <v>4</v>
      </c>
      <c r="D32" t="s">
        <v>586</v>
      </c>
      <c r="E32" t="s">
        <v>621</v>
      </c>
      <c r="F32">
        <v>15582.27</v>
      </c>
      <c r="G32">
        <v>33</v>
      </c>
      <c r="H32">
        <v>472.19</v>
      </c>
    </row>
    <row r="33" spans="1:8" x14ac:dyDescent="0.25">
      <c r="A33" t="s">
        <v>635</v>
      </c>
      <c r="B33">
        <v>41275</v>
      </c>
      <c r="C33">
        <v>4</v>
      </c>
      <c r="D33" t="s">
        <v>586</v>
      </c>
      <c r="E33" t="s">
        <v>600</v>
      </c>
      <c r="F33">
        <v>467.94</v>
      </c>
      <c r="G33">
        <v>33</v>
      </c>
      <c r="H33">
        <v>14.18</v>
      </c>
    </row>
    <row r="34" spans="1:8" x14ac:dyDescent="0.25">
      <c r="A34" t="s">
        <v>636</v>
      </c>
      <c r="B34">
        <v>41275</v>
      </c>
      <c r="C34">
        <v>4</v>
      </c>
      <c r="D34" t="s">
        <v>50</v>
      </c>
      <c r="E34" t="s">
        <v>637</v>
      </c>
      <c r="F34">
        <v>34695.699999999997</v>
      </c>
      <c r="G34">
        <v>130</v>
      </c>
      <c r="H34">
        <v>266.89</v>
      </c>
    </row>
    <row r="35" spans="1:8" x14ac:dyDescent="0.25">
      <c r="A35" t="s">
        <v>638</v>
      </c>
      <c r="B35">
        <v>41276</v>
      </c>
      <c r="C35">
        <v>4</v>
      </c>
      <c r="D35" t="s">
        <v>50</v>
      </c>
      <c r="E35" t="s">
        <v>639</v>
      </c>
      <c r="F35">
        <v>1779.05</v>
      </c>
      <c r="G35">
        <v>23</v>
      </c>
      <c r="H35">
        <v>77.349999999999994</v>
      </c>
    </row>
    <row r="36" spans="1:8" x14ac:dyDescent="0.25">
      <c r="A36" t="s">
        <v>640</v>
      </c>
      <c r="B36">
        <v>41283</v>
      </c>
      <c r="C36">
        <v>4</v>
      </c>
      <c r="D36" t="s">
        <v>615</v>
      </c>
      <c r="E36" t="s">
        <v>641</v>
      </c>
      <c r="F36">
        <v>1779.05</v>
      </c>
      <c r="G36">
        <v>23</v>
      </c>
      <c r="H36">
        <v>77.349999999999994</v>
      </c>
    </row>
    <row r="37" spans="1:8" x14ac:dyDescent="0.25">
      <c r="A37" t="s">
        <v>642</v>
      </c>
      <c r="B37">
        <v>41283</v>
      </c>
      <c r="C37">
        <v>4</v>
      </c>
      <c r="D37" t="s">
        <v>586</v>
      </c>
      <c r="E37" t="s">
        <v>643</v>
      </c>
      <c r="F37">
        <v>18206.060000000001</v>
      </c>
      <c r="G37">
        <v>61</v>
      </c>
      <c r="H37">
        <v>298.45999999999998</v>
      </c>
    </row>
    <row r="38" spans="1:8" x14ac:dyDescent="0.25">
      <c r="A38" t="s">
        <v>644</v>
      </c>
      <c r="B38">
        <v>41283</v>
      </c>
      <c r="C38">
        <v>4</v>
      </c>
      <c r="D38" t="s">
        <v>50</v>
      </c>
      <c r="E38" t="s">
        <v>639</v>
      </c>
      <c r="F38">
        <v>34695.699999999997</v>
      </c>
      <c r="G38">
        <v>130</v>
      </c>
      <c r="H38">
        <v>266.89</v>
      </c>
    </row>
    <row r="39" spans="1:8" x14ac:dyDescent="0.25">
      <c r="A39" t="s">
        <v>645</v>
      </c>
      <c r="B39">
        <v>41290</v>
      </c>
      <c r="C39">
        <v>4</v>
      </c>
      <c r="D39" t="s">
        <v>577</v>
      </c>
      <c r="E39" t="s">
        <v>646</v>
      </c>
      <c r="F39">
        <v>467.94</v>
      </c>
      <c r="G39">
        <v>33</v>
      </c>
      <c r="H39">
        <v>14.18</v>
      </c>
    </row>
    <row r="40" spans="1:8" x14ac:dyDescent="0.25">
      <c r="A40" t="s">
        <v>647</v>
      </c>
      <c r="B40">
        <v>41295</v>
      </c>
      <c r="C40">
        <v>4</v>
      </c>
      <c r="D40" t="s">
        <v>50</v>
      </c>
      <c r="E40" t="s">
        <v>602</v>
      </c>
      <c r="F40">
        <v>1856.4</v>
      </c>
      <c r="G40">
        <v>24</v>
      </c>
      <c r="H40">
        <v>77.349999999999994</v>
      </c>
    </row>
    <row r="41" spans="1:8" x14ac:dyDescent="0.25">
      <c r="A41" t="s">
        <v>648</v>
      </c>
      <c r="B41">
        <v>41296</v>
      </c>
      <c r="C41">
        <v>4</v>
      </c>
      <c r="D41" t="s">
        <v>586</v>
      </c>
      <c r="E41" t="s">
        <v>593</v>
      </c>
      <c r="F41">
        <v>17907.599999999999</v>
      </c>
      <c r="G41">
        <v>60</v>
      </c>
      <c r="H41">
        <v>298.45999999999998</v>
      </c>
    </row>
    <row r="42" spans="1:8" x14ac:dyDescent="0.25">
      <c r="A42" t="s">
        <v>649</v>
      </c>
      <c r="B42">
        <v>41309</v>
      </c>
      <c r="C42">
        <v>4</v>
      </c>
      <c r="D42" t="s">
        <v>577</v>
      </c>
      <c r="E42" t="s">
        <v>650</v>
      </c>
      <c r="F42">
        <v>2552.5500000000002</v>
      </c>
      <c r="G42">
        <v>33</v>
      </c>
      <c r="H42">
        <v>77.349999999999994</v>
      </c>
    </row>
    <row r="43" spans="1:8" x14ac:dyDescent="0.25">
      <c r="A43" t="s">
        <v>651</v>
      </c>
      <c r="B43">
        <v>41310</v>
      </c>
      <c r="C43">
        <v>4</v>
      </c>
      <c r="D43" t="s">
        <v>577</v>
      </c>
      <c r="E43" t="s">
        <v>652</v>
      </c>
      <c r="F43">
        <v>2701.02</v>
      </c>
      <c r="G43">
        <v>59</v>
      </c>
      <c r="H43">
        <v>45.78</v>
      </c>
    </row>
    <row r="44" spans="1:8" x14ac:dyDescent="0.25">
      <c r="A44" t="s">
        <v>653</v>
      </c>
      <c r="B44">
        <v>41310</v>
      </c>
      <c r="C44">
        <v>4</v>
      </c>
      <c r="D44" t="s">
        <v>582</v>
      </c>
      <c r="E44" t="s">
        <v>654</v>
      </c>
      <c r="F44">
        <v>2746.8</v>
      </c>
      <c r="G44">
        <v>60</v>
      </c>
      <c r="H44">
        <v>45.78</v>
      </c>
    </row>
    <row r="45" spans="1:8" x14ac:dyDescent="0.25">
      <c r="A45" t="s">
        <v>655</v>
      </c>
      <c r="B45">
        <v>41310</v>
      </c>
      <c r="C45">
        <v>4</v>
      </c>
      <c r="D45" t="s">
        <v>582</v>
      </c>
      <c r="E45" t="s">
        <v>583</v>
      </c>
      <c r="F45">
        <v>15888.6</v>
      </c>
      <c r="G45">
        <v>78</v>
      </c>
      <c r="H45">
        <v>203.7</v>
      </c>
    </row>
    <row r="46" spans="1:8" x14ac:dyDescent="0.25">
      <c r="A46" t="s">
        <v>656</v>
      </c>
      <c r="B46">
        <v>41319</v>
      </c>
      <c r="C46">
        <v>4</v>
      </c>
      <c r="D46" t="s">
        <v>50</v>
      </c>
      <c r="E46" t="s">
        <v>657</v>
      </c>
      <c r="F46">
        <v>2320.5</v>
      </c>
      <c r="G46">
        <v>30</v>
      </c>
      <c r="H46">
        <v>77.349999999999994</v>
      </c>
    </row>
    <row r="47" spans="1:8" x14ac:dyDescent="0.25">
      <c r="A47" t="s">
        <v>658</v>
      </c>
      <c r="B47">
        <v>41320</v>
      </c>
      <c r="C47">
        <v>4</v>
      </c>
      <c r="D47" t="s">
        <v>582</v>
      </c>
      <c r="E47" t="s">
        <v>659</v>
      </c>
      <c r="F47">
        <v>3447.92</v>
      </c>
      <c r="G47">
        <v>56</v>
      </c>
      <c r="H47">
        <v>61.57</v>
      </c>
    </row>
    <row r="48" spans="1:8" x14ac:dyDescent="0.25">
      <c r="A48" t="s">
        <v>660</v>
      </c>
      <c r="B48">
        <v>41324</v>
      </c>
      <c r="C48">
        <v>4</v>
      </c>
      <c r="D48" t="s">
        <v>577</v>
      </c>
      <c r="E48" t="s">
        <v>661</v>
      </c>
      <c r="F48">
        <v>11725.95</v>
      </c>
      <c r="G48">
        <v>15</v>
      </c>
      <c r="H48">
        <v>781.73</v>
      </c>
    </row>
    <row r="49" spans="1:8" x14ac:dyDescent="0.25">
      <c r="A49" t="s">
        <v>662</v>
      </c>
      <c r="B49">
        <v>41324</v>
      </c>
      <c r="C49">
        <v>4</v>
      </c>
      <c r="D49" t="s">
        <v>577</v>
      </c>
      <c r="E49" t="s">
        <v>663</v>
      </c>
      <c r="F49">
        <v>3201.64</v>
      </c>
      <c r="G49">
        <v>52</v>
      </c>
      <c r="H49">
        <v>61.57</v>
      </c>
    </row>
  </sheetData>
  <phoneticPr fontId="35" type="noConversion"/>
  <pageMargins left="0.7" right="0.7" top="0.75" bottom="0.75" header="0.3" footer="0.3"/>
  <tableParts count="1">
    <tablePart r:id="rId1"/>
  </tablePart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BA6EC0-9E6D-46E2-84C7-07B999502131}">
  <dimension ref="A1:E16"/>
  <sheetViews>
    <sheetView workbookViewId="0">
      <selection activeCell="H4" sqref="H4"/>
    </sheetView>
  </sheetViews>
  <sheetFormatPr defaultRowHeight="12.5" x14ac:dyDescent="0.25"/>
  <cols>
    <col min="1" max="1" width="10.1796875" bestFit="1" customWidth="1"/>
    <col min="2" max="2" width="9.81640625" bestFit="1" customWidth="1"/>
    <col min="3" max="3" width="8.1796875" bestFit="1" customWidth="1"/>
    <col min="4" max="5" width="14" bestFit="1" customWidth="1"/>
    <col min="6" max="6" width="12.81640625" customWidth="1"/>
  </cols>
  <sheetData>
    <row r="1" spans="1:5" ht="14" x14ac:dyDescent="0.3">
      <c r="A1" s="130" t="s">
        <v>6320</v>
      </c>
      <c r="B1" s="130"/>
      <c r="C1" s="130"/>
      <c r="D1" s="130"/>
      <c r="E1" s="130"/>
    </row>
    <row r="4" spans="1:5" ht="13" x14ac:dyDescent="0.3">
      <c r="A4" s="131" t="s">
        <v>569</v>
      </c>
      <c r="B4" s="131" t="s">
        <v>570</v>
      </c>
      <c r="C4" s="131" t="s">
        <v>571</v>
      </c>
      <c r="D4" s="131" t="s">
        <v>572</v>
      </c>
      <c r="E4" s="131" t="s">
        <v>573</v>
      </c>
    </row>
    <row r="5" spans="1:5" x14ac:dyDescent="0.25">
      <c r="A5" t="s">
        <v>576</v>
      </c>
      <c r="B5">
        <v>41275</v>
      </c>
      <c r="C5">
        <v>4</v>
      </c>
      <c r="D5" t="s">
        <v>577</v>
      </c>
      <c r="E5" t="s">
        <v>578</v>
      </c>
    </row>
    <row r="6" spans="1:5" x14ac:dyDescent="0.25">
      <c r="A6" t="s">
        <v>601</v>
      </c>
      <c r="B6">
        <v>41299</v>
      </c>
      <c r="C6">
        <v>4</v>
      </c>
      <c r="D6" t="s">
        <v>50</v>
      </c>
      <c r="E6" t="s">
        <v>602</v>
      </c>
    </row>
    <row r="7" spans="1:5" x14ac:dyDescent="0.25">
      <c r="A7" t="s">
        <v>6321</v>
      </c>
      <c r="B7">
        <v>41303</v>
      </c>
      <c r="C7">
        <v>4</v>
      </c>
      <c r="D7" t="s">
        <v>586</v>
      </c>
      <c r="E7" t="s">
        <v>587</v>
      </c>
    </row>
    <row r="8" spans="1:5" x14ac:dyDescent="0.25">
      <c r="A8" t="s">
        <v>6322</v>
      </c>
      <c r="B8">
        <v>41305</v>
      </c>
      <c r="C8">
        <v>4</v>
      </c>
      <c r="D8" t="s">
        <v>582</v>
      </c>
      <c r="E8" t="s">
        <v>605</v>
      </c>
    </row>
    <row r="9" spans="1:5" x14ac:dyDescent="0.25">
      <c r="A9" t="s">
        <v>6323</v>
      </c>
      <c r="B9">
        <v>41323</v>
      </c>
      <c r="C9">
        <v>4</v>
      </c>
      <c r="D9" t="s">
        <v>586</v>
      </c>
      <c r="E9" t="s">
        <v>621</v>
      </c>
    </row>
    <row r="10" spans="1:5" x14ac:dyDescent="0.25">
      <c r="A10" t="s">
        <v>6324</v>
      </c>
      <c r="B10">
        <v>41326</v>
      </c>
      <c r="C10">
        <v>4</v>
      </c>
      <c r="D10" t="s">
        <v>577</v>
      </c>
      <c r="E10" t="s">
        <v>623</v>
      </c>
    </row>
    <row r="11" spans="1:5" x14ac:dyDescent="0.25">
      <c r="A11" t="s">
        <v>636</v>
      </c>
      <c r="B11">
        <v>41275</v>
      </c>
      <c r="C11">
        <v>4</v>
      </c>
      <c r="D11" t="s">
        <v>50</v>
      </c>
      <c r="E11" t="s">
        <v>637</v>
      </c>
    </row>
    <row r="12" spans="1:5" x14ac:dyDescent="0.25">
      <c r="A12" t="s">
        <v>6329</v>
      </c>
      <c r="B12">
        <v>41276</v>
      </c>
      <c r="C12">
        <v>4</v>
      </c>
      <c r="D12" t="s">
        <v>50</v>
      </c>
      <c r="E12" t="s">
        <v>639</v>
      </c>
    </row>
    <row r="13" spans="1:5" x14ac:dyDescent="0.25">
      <c r="A13" t="s">
        <v>6328</v>
      </c>
      <c r="B13">
        <v>41295</v>
      </c>
      <c r="C13">
        <v>4</v>
      </c>
      <c r="D13" t="s">
        <v>50</v>
      </c>
      <c r="E13" t="s">
        <v>602</v>
      </c>
    </row>
    <row r="14" spans="1:5" x14ac:dyDescent="0.25">
      <c r="A14" t="s">
        <v>6327</v>
      </c>
      <c r="B14">
        <v>41296</v>
      </c>
      <c r="C14">
        <v>4</v>
      </c>
      <c r="D14" t="s">
        <v>586</v>
      </c>
      <c r="E14" t="s">
        <v>593</v>
      </c>
    </row>
    <row r="15" spans="1:5" x14ac:dyDescent="0.25">
      <c r="A15" t="s">
        <v>6326</v>
      </c>
      <c r="B15">
        <v>41324</v>
      </c>
      <c r="C15">
        <v>4</v>
      </c>
      <c r="D15" t="s">
        <v>577</v>
      </c>
      <c r="E15" t="s">
        <v>661</v>
      </c>
    </row>
    <row r="16" spans="1:5" x14ac:dyDescent="0.25">
      <c r="A16" t="s">
        <v>6325</v>
      </c>
      <c r="B16">
        <v>41324</v>
      </c>
      <c r="C16">
        <v>4</v>
      </c>
      <c r="D16" t="s">
        <v>577</v>
      </c>
      <c r="E16" t="s">
        <v>663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5E83E1-EA09-4C1D-B016-C5418760280C}">
  <dimension ref="A1:H53"/>
  <sheetViews>
    <sheetView workbookViewId="0">
      <selection activeCell="K18" sqref="K18"/>
    </sheetView>
  </sheetViews>
  <sheetFormatPr defaultRowHeight="12.5" x14ac:dyDescent="0.25"/>
  <cols>
    <col min="1" max="1" width="10.1796875" bestFit="1" customWidth="1"/>
    <col min="2" max="2" width="9.81640625" bestFit="1" customWidth="1"/>
    <col min="3" max="3" width="8.1796875" bestFit="1" customWidth="1"/>
    <col min="4" max="5" width="14" bestFit="1" customWidth="1"/>
    <col min="6" max="6" width="10.54296875" bestFit="1" customWidth="1"/>
    <col min="7" max="7" width="8" style="97" bestFit="1" customWidth="1"/>
    <col min="8" max="8" width="12" bestFit="1" customWidth="1"/>
    <col min="9" max="9" width="12.81640625" customWidth="1"/>
  </cols>
  <sheetData>
    <row r="1" spans="1:8" ht="14.5" x14ac:dyDescent="0.35">
      <c r="A1" s="75" t="s">
        <v>569</v>
      </c>
      <c r="B1" s="76" t="s">
        <v>570</v>
      </c>
      <c r="C1" s="76" t="s">
        <v>571</v>
      </c>
      <c r="D1" s="76" t="s">
        <v>572</v>
      </c>
      <c r="E1" s="76" t="s">
        <v>573</v>
      </c>
      <c r="F1" s="76" t="s">
        <v>370</v>
      </c>
      <c r="G1" s="77" t="s">
        <v>574</v>
      </c>
      <c r="H1" s="78" t="s">
        <v>575</v>
      </c>
    </row>
    <row r="6" spans="1:8" ht="14.5" x14ac:dyDescent="0.35">
      <c r="A6" s="75" t="s">
        <v>569</v>
      </c>
      <c r="B6" s="76" t="s">
        <v>570</v>
      </c>
      <c r="C6" s="76" t="s">
        <v>571</v>
      </c>
      <c r="D6" s="76" t="s">
        <v>572</v>
      </c>
      <c r="E6" s="76" t="s">
        <v>573</v>
      </c>
      <c r="F6" s="76" t="s">
        <v>370</v>
      </c>
      <c r="G6" s="77" t="s">
        <v>574</v>
      </c>
      <c r="H6" s="78" t="s">
        <v>575</v>
      </c>
    </row>
    <row r="7" spans="1:8" x14ac:dyDescent="0.25">
      <c r="A7" s="79" t="s">
        <v>576</v>
      </c>
      <c r="B7" s="80">
        <v>41275</v>
      </c>
      <c r="C7" s="81">
        <v>4</v>
      </c>
      <c r="D7" s="81" t="s">
        <v>577</v>
      </c>
      <c r="E7" s="81" t="s">
        <v>578</v>
      </c>
      <c r="F7" s="82">
        <v>1019.32</v>
      </c>
      <c r="G7" s="83">
        <v>34</v>
      </c>
      <c r="H7" s="84">
        <v>29.98</v>
      </c>
    </row>
    <row r="8" spans="1:8" x14ac:dyDescent="0.25">
      <c r="A8" s="85" t="s">
        <v>579</v>
      </c>
      <c r="B8" s="86">
        <v>41275</v>
      </c>
      <c r="C8" s="87">
        <v>4</v>
      </c>
      <c r="D8" s="87" t="s">
        <v>577</v>
      </c>
      <c r="E8" s="87" t="s">
        <v>580</v>
      </c>
      <c r="F8" s="88">
        <v>1693.86</v>
      </c>
      <c r="G8" s="89">
        <v>37</v>
      </c>
      <c r="H8" s="90">
        <v>45.78</v>
      </c>
    </row>
    <row r="9" spans="1:8" x14ac:dyDescent="0.25">
      <c r="A9" s="91" t="s">
        <v>581</v>
      </c>
      <c r="B9" s="92">
        <v>41277</v>
      </c>
      <c r="C9" s="93">
        <v>4</v>
      </c>
      <c r="D9" s="93" t="s">
        <v>582</v>
      </c>
      <c r="E9" s="93" t="s">
        <v>583</v>
      </c>
      <c r="F9" s="94">
        <v>2289</v>
      </c>
      <c r="G9" s="95">
        <v>50</v>
      </c>
      <c r="H9" s="96">
        <v>45.78</v>
      </c>
    </row>
    <row r="10" spans="1:8" x14ac:dyDescent="0.25">
      <c r="A10" s="85" t="s">
        <v>584</v>
      </c>
      <c r="B10" s="86">
        <v>41278</v>
      </c>
      <c r="C10" s="87">
        <v>4</v>
      </c>
      <c r="D10" s="87" t="s">
        <v>582</v>
      </c>
      <c r="E10" s="87" t="s">
        <v>583</v>
      </c>
      <c r="F10" s="88">
        <v>2289</v>
      </c>
      <c r="G10" s="89">
        <v>50</v>
      </c>
      <c r="H10" s="90">
        <v>45.78</v>
      </c>
    </row>
    <row r="11" spans="1:8" x14ac:dyDescent="0.25">
      <c r="A11" s="91" t="s">
        <v>585</v>
      </c>
      <c r="B11" s="92">
        <v>41282</v>
      </c>
      <c r="C11" s="93">
        <v>4</v>
      </c>
      <c r="D11" s="93" t="s">
        <v>586</v>
      </c>
      <c r="E11" s="93" t="s">
        <v>587</v>
      </c>
      <c r="F11" s="94">
        <v>1693.86</v>
      </c>
      <c r="G11" s="95">
        <v>37</v>
      </c>
      <c r="H11" s="96">
        <v>45.78</v>
      </c>
    </row>
    <row r="12" spans="1:8" x14ac:dyDescent="0.25">
      <c r="A12" s="85" t="s">
        <v>588</v>
      </c>
      <c r="B12" s="86">
        <v>41285</v>
      </c>
      <c r="C12" s="87">
        <v>4</v>
      </c>
      <c r="D12" s="87" t="s">
        <v>577</v>
      </c>
      <c r="E12" s="87" t="s">
        <v>589</v>
      </c>
      <c r="F12" s="88">
        <v>4257.54</v>
      </c>
      <c r="G12" s="89">
        <v>93</v>
      </c>
      <c r="H12" s="90">
        <v>45.78</v>
      </c>
    </row>
    <row r="13" spans="1:8" x14ac:dyDescent="0.25">
      <c r="A13" s="91" t="s">
        <v>590</v>
      </c>
      <c r="B13" s="92">
        <v>41288</v>
      </c>
      <c r="C13" s="93">
        <v>4</v>
      </c>
      <c r="D13" s="93" t="s">
        <v>577</v>
      </c>
      <c r="E13" s="93" t="s">
        <v>591</v>
      </c>
      <c r="F13" s="94">
        <v>2709.08</v>
      </c>
      <c r="G13" s="95">
        <v>44</v>
      </c>
      <c r="H13" s="96">
        <v>61.57</v>
      </c>
    </row>
    <row r="14" spans="1:8" x14ac:dyDescent="0.25">
      <c r="A14" s="85" t="s">
        <v>592</v>
      </c>
      <c r="B14" s="86">
        <v>41289</v>
      </c>
      <c r="C14" s="87">
        <v>4</v>
      </c>
      <c r="D14" s="87" t="s">
        <v>586</v>
      </c>
      <c r="E14" s="87" t="s">
        <v>593</v>
      </c>
      <c r="F14" s="88">
        <v>1019.32</v>
      </c>
      <c r="G14" s="89">
        <v>34</v>
      </c>
      <c r="H14" s="90">
        <v>29.98</v>
      </c>
    </row>
    <row r="15" spans="1:8" x14ac:dyDescent="0.25">
      <c r="A15" s="91" t="s">
        <v>594</v>
      </c>
      <c r="B15" s="92">
        <v>41289</v>
      </c>
      <c r="C15" s="93">
        <v>4</v>
      </c>
      <c r="D15" s="93" t="s">
        <v>582</v>
      </c>
      <c r="E15" s="93" t="s">
        <v>595</v>
      </c>
      <c r="F15" s="94">
        <v>2609.46</v>
      </c>
      <c r="G15" s="95">
        <v>57</v>
      </c>
      <c r="H15" s="96">
        <v>45.78</v>
      </c>
    </row>
    <row r="16" spans="1:8" x14ac:dyDescent="0.25">
      <c r="A16" s="85" t="s">
        <v>596</v>
      </c>
      <c r="B16" s="86">
        <v>41292</v>
      </c>
      <c r="C16" s="87">
        <v>4</v>
      </c>
      <c r="D16" s="87" t="s">
        <v>582</v>
      </c>
      <c r="E16" s="87" t="s">
        <v>583</v>
      </c>
      <c r="F16" s="88">
        <v>2709.08</v>
      </c>
      <c r="G16" s="89">
        <v>44</v>
      </c>
      <c r="H16" s="90">
        <v>61.57</v>
      </c>
    </row>
    <row r="17" spans="1:8" x14ac:dyDescent="0.25">
      <c r="A17" s="91" t="s">
        <v>597</v>
      </c>
      <c r="B17" s="92">
        <v>41296</v>
      </c>
      <c r="C17" s="93">
        <v>4</v>
      </c>
      <c r="D17" s="93" t="s">
        <v>586</v>
      </c>
      <c r="E17" s="93" t="s">
        <v>598</v>
      </c>
      <c r="F17" s="94">
        <v>2709.08</v>
      </c>
      <c r="G17" s="95">
        <v>44</v>
      </c>
      <c r="H17" s="96">
        <v>61.57</v>
      </c>
    </row>
    <row r="18" spans="1:8" x14ac:dyDescent="0.25">
      <c r="A18" s="85" t="s">
        <v>599</v>
      </c>
      <c r="B18" s="86">
        <v>41296</v>
      </c>
      <c r="C18" s="87">
        <v>4</v>
      </c>
      <c r="D18" s="87" t="s">
        <v>586</v>
      </c>
      <c r="E18" s="87" t="s">
        <v>600</v>
      </c>
      <c r="F18" s="88">
        <v>9166.5</v>
      </c>
      <c r="G18" s="89">
        <v>45</v>
      </c>
      <c r="H18" s="90">
        <v>203.7</v>
      </c>
    </row>
    <row r="19" spans="1:8" x14ac:dyDescent="0.25">
      <c r="A19" s="91" t="s">
        <v>601</v>
      </c>
      <c r="B19" s="92">
        <v>41299</v>
      </c>
      <c r="C19" s="93">
        <v>4</v>
      </c>
      <c r="D19" s="93" t="s">
        <v>50</v>
      </c>
      <c r="E19" s="93" t="s">
        <v>602</v>
      </c>
      <c r="F19" s="94">
        <v>4578</v>
      </c>
      <c r="G19" s="95">
        <v>100</v>
      </c>
      <c r="H19" s="96">
        <v>45.78</v>
      </c>
    </row>
    <row r="20" spans="1:8" x14ac:dyDescent="0.25">
      <c r="A20" s="85" t="s">
        <v>603</v>
      </c>
      <c r="B20" s="86">
        <v>41303</v>
      </c>
      <c r="C20" s="87">
        <v>4</v>
      </c>
      <c r="D20" s="87" t="s">
        <v>586</v>
      </c>
      <c r="E20" s="87" t="s">
        <v>587</v>
      </c>
      <c r="F20" s="88">
        <v>2289</v>
      </c>
      <c r="G20" s="89">
        <v>50</v>
      </c>
      <c r="H20" s="90">
        <v>45.78</v>
      </c>
    </row>
    <row r="21" spans="1:8" x14ac:dyDescent="0.25">
      <c r="A21" s="91" t="s">
        <v>604</v>
      </c>
      <c r="B21" s="92">
        <v>41305</v>
      </c>
      <c r="C21" s="93">
        <v>4</v>
      </c>
      <c r="D21" s="93" t="s">
        <v>582</v>
      </c>
      <c r="E21" s="93" t="s">
        <v>605</v>
      </c>
      <c r="F21" s="94">
        <v>2709.08</v>
      </c>
      <c r="G21" s="95">
        <v>44</v>
      </c>
      <c r="H21" s="96">
        <v>61.57</v>
      </c>
    </row>
    <row r="22" spans="1:8" x14ac:dyDescent="0.25">
      <c r="A22" s="85" t="s">
        <v>606</v>
      </c>
      <c r="B22" s="86">
        <v>41305</v>
      </c>
      <c r="C22" s="87">
        <v>4</v>
      </c>
      <c r="D22" s="87" t="s">
        <v>577</v>
      </c>
      <c r="E22" s="87" t="s">
        <v>607</v>
      </c>
      <c r="F22" s="88">
        <v>9370.2000000000007</v>
      </c>
      <c r="G22" s="89">
        <v>46</v>
      </c>
      <c r="H22" s="90">
        <v>203.7</v>
      </c>
    </row>
    <row r="23" spans="1:8" x14ac:dyDescent="0.25">
      <c r="A23" s="91" t="s">
        <v>608</v>
      </c>
      <c r="B23" s="92">
        <v>41306</v>
      </c>
      <c r="C23" s="93">
        <v>4</v>
      </c>
      <c r="D23" s="93" t="s">
        <v>577</v>
      </c>
      <c r="E23" s="93" t="s">
        <v>609</v>
      </c>
      <c r="F23" s="94">
        <v>609.74</v>
      </c>
      <c r="G23" s="95">
        <v>43</v>
      </c>
      <c r="H23" s="96">
        <v>14.18</v>
      </c>
    </row>
    <row r="24" spans="1:8" x14ac:dyDescent="0.25">
      <c r="A24" s="85" t="s">
        <v>610</v>
      </c>
      <c r="B24" s="86">
        <v>41306</v>
      </c>
      <c r="C24" s="87">
        <v>4</v>
      </c>
      <c r="D24" s="87" t="s">
        <v>586</v>
      </c>
      <c r="E24" s="87" t="s">
        <v>611</v>
      </c>
      <c r="F24" s="88">
        <v>37097.71</v>
      </c>
      <c r="G24" s="89">
        <v>139</v>
      </c>
      <c r="H24" s="90">
        <v>266.89</v>
      </c>
    </row>
    <row r="25" spans="1:8" x14ac:dyDescent="0.25">
      <c r="A25" s="91" t="s">
        <v>612</v>
      </c>
      <c r="B25" s="92">
        <v>41313</v>
      </c>
      <c r="C25" s="93">
        <v>4</v>
      </c>
      <c r="D25" s="93" t="s">
        <v>50</v>
      </c>
      <c r="E25" s="93" t="s">
        <v>613</v>
      </c>
      <c r="F25" s="94">
        <v>5556.96</v>
      </c>
      <c r="G25" s="95">
        <v>51</v>
      </c>
      <c r="H25" s="96">
        <v>108.96</v>
      </c>
    </row>
    <row r="26" spans="1:8" x14ac:dyDescent="0.25">
      <c r="A26" s="85" t="s">
        <v>614</v>
      </c>
      <c r="B26" s="86">
        <v>41317</v>
      </c>
      <c r="C26" s="87">
        <v>4</v>
      </c>
      <c r="D26" s="87" t="s">
        <v>615</v>
      </c>
      <c r="E26" s="87" t="s">
        <v>616</v>
      </c>
      <c r="F26" s="88">
        <v>36563.93</v>
      </c>
      <c r="G26" s="89">
        <v>137</v>
      </c>
      <c r="H26" s="90">
        <v>266.89</v>
      </c>
    </row>
    <row r="27" spans="1:8" x14ac:dyDescent="0.25">
      <c r="A27" s="91" t="s">
        <v>617</v>
      </c>
      <c r="B27" s="92">
        <v>41318</v>
      </c>
      <c r="C27" s="93">
        <v>4</v>
      </c>
      <c r="D27" s="93" t="s">
        <v>586</v>
      </c>
      <c r="E27" s="93" t="s">
        <v>618</v>
      </c>
      <c r="F27" s="94">
        <v>19996.82</v>
      </c>
      <c r="G27" s="95">
        <v>67</v>
      </c>
      <c r="H27" s="96">
        <v>298.45999999999998</v>
      </c>
    </row>
    <row r="28" spans="1:8" x14ac:dyDescent="0.25">
      <c r="A28" s="85" t="s">
        <v>619</v>
      </c>
      <c r="B28" s="86">
        <v>41323</v>
      </c>
      <c r="C28" s="87">
        <v>4</v>
      </c>
      <c r="D28" s="87" t="s">
        <v>582</v>
      </c>
      <c r="E28" s="87" t="s">
        <v>595</v>
      </c>
      <c r="F28" s="88">
        <v>11725.95</v>
      </c>
      <c r="G28" s="89">
        <v>15</v>
      </c>
      <c r="H28" s="90">
        <v>781.73</v>
      </c>
    </row>
    <row r="29" spans="1:8" x14ac:dyDescent="0.25">
      <c r="A29" s="91" t="s">
        <v>620</v>
      </c>
      <c r="B29" s="92">
        <v>41323</v>
      </c>
      <c r="C29" s="93">
        <v>4</v>
      </c>
      <c r="D29" s="93" t="s">
        <v>586</v>
      </c>
      <c r="E29" s="93" t="s">
        <v>621</v>
      </c>
      <c r="F29" s="94">
        <v>4715.34</v>
      </c>
      <c r="G29" s="95">
        <v>103</v>
      </c>
      <c r="H29" s="96">
        <v>45.78</v>
      </c>
    </row>
    <row r="30" spans="1:8" x14ac:dyDescent="0.25">
      <c r="A30" s="85" t="s">
        <v>622</v>
      </c>
      <c r="B30" s="86">
        <v>41326</v>
      </c>
      <c r="C30" s="87">
        <v>4</v>
      </c>
      <c r="D30" s="87" t="s">
        <v>577</v>
      </c>
      <c r="E30" s="87" t="s">
        <v>623</v>
      </c>
      <c r="F30" s="88">
        <v>1469.02</v>
      </c>
      <c r="G30" s="89">
        <v>49</v>
      </c>
      <c r="H30" s="90">
        <v>29.98</v>
      </c>
    </row>
    <row r="31" spans="1:8" x14ac:dyDescent="0.25">
      <c r="A31" s="91" t="s">
        <v>624</v>
      </c>
      <c r="B31" s="92">
        <v>41327</v>
      </c>
      <c r="C31" s="93">
        <v>4</v>
      </c>
      <c r="D31" s="93" t="s">
        <v>582</v>
      </c>
      <c r="E31" s="93" t="s">
        <v>625</v>
      </c>
      <c r="F31" s="94">
        <v>16092.3</v>
      </c>
      <c r="G31" s="95">
        <v>79</v>
      </c>
      <c r="H31" s="96">
        <v>203.7</v>
      </c>
    </row>
    <row r="32" spans="1:8" x14ac:dyDescent="0.25">
      <c r="A32" s="85" t="s">
        <v>626</v>
      </c>
      <c r="B32" s="86">
        <v>41334</v>
      </c>
      <c r="C32" s="87">
        <v>4</v>
      </c>
      <c r="D32" s="87" t="s">
        <v>615</v>
      </c>
      <c r="E32" s="87" t="s">
        <v>627</v>
      </c>
      <c r="F32" s="88">
        <v>510.48</v>
      </c>
      <c r="G32" s="89">
        <v>36</v>
      </c>
      <c r="H32" s="90">
        <v>14.18</v>
      </c>
    </row>
    <row r="33" spans="1:8" x14ac:dyDescent="0.25">
      <c r="A33" s="91" t="s">
        <v>628</v>
      </c>
      <c r="B33" s="92">
        <v>41344</v>
      </c>
      <c r="C33" s="93">
        <v>4</v>
      </c>
      <c r="D33" s="93" t="s">
        <v>582</v>
      </c>
      <c r="E33" s="93" t="s">
        <v>629</v>
      </c>
      <c r="F33" s="94">
        <v>4576.32</v>
      </c>
      <c r="G33" s="95">
        <v>42</v>
      </c>
      <c r="H33" s="96">
        <v>108.96</v>
      </c>
    </row>
    <row r="34" spans="1:8" x14ac:dyDescent="0.25">
      <c r="A34" s="85" t="s">
        <v>630</v>
      </c>
      <c r="B34" s="86">
        <v>41345</v>
      </c>
      <c r="C34" s="87">
        <v>4</v>
      </c>
      <c r="D34" s="87" t="s">
        <v>50</v>
      </c>
      <c r="E34" s="87" t="s">
        <v>631</v>
      </c>
      <c r="F34" s="88">
        <v>1556.52</v>
      </c>
      <c r="G34" s="89">
        <v>34</v>
      </c>
      <c r="H34" s="90">
        <v>45.78</v>
      </c>
    </row>
    <row r="35" spans="1:8" x14ac:dyDescent="0.25">
      <c r="A35" s="91" t="s">
        <v>632</v>
      </c>
      <c r="B35" s="92">
        <v>41353</v>
      </c>
      <c r="C35" s="93">
        <v>4</v>
      </c>
      <c r="D35" s="93" t="s">
        <v>615</v>
      </c>
      <c r="E35" s="93" t="s">
        <v>633</v>
      </c>
      <c r="F35" s="94">
        <v>1259.1600000000001</v>
      </c>
      <c r="G35" s="95">
        <v>42</v>
      </c>
      <c r="H35" s="96">
        <v>29.98</v>
      </c>
    </row>
    <row r="36" spans="1:8" x14ac:dyDescent="0.25">
      <c r="A36" s="85" t="s">
        <v>634</v>
      </c>
      <c r="B36" s="86">
        <v>41362</v>
      </c>
      <c r="C36" s="87">
        <v>4</v>
      </c>
      <c r="D36" s="87" t="s">
        <v>586</v>
      </c>
      <c r="E36" s="87" t="s">
        <v>621</v>
      </c>
      <c r="F36" s="88">
        <v>15582.27</v>
      </c>
      <c r="G36" s="89">
        <v>33</v>
      </c>
      <c r="H36" s="90">
        <v>472.19</v>
      </c>
    </row>
    <row r="37" spans="1:8" x14ac:dyDescent="0.25">
      <c r="A37" s="91" t="s">
        <v>635</v>
      </c>
      <c r="B37" s="92">
        <v>41275</v>
      </c>
      <c r="C37" s="93">
        <v>4</v>
      </c>
      <c r="D37" s="93" t="s">
        <v>586</v>
      </c>
      <c r="E37" s="93" t="s">
        <v>600</v>
      </c>
      <c r="F37" s="94">
        <v>467.94</v>
      </c>
      <c r="G37" s="95">
        <v>33</v>
      </c>
      <c r="H37" s="96">
        <v>14.18</v>
      </c>
    </row>
    <row r="38" spans="1:8" x14ac:dyDescent="0.25">
      <c r="A38" s="85" t="s">
        <v>636</v>
      </c>
      <c r="B38" s="86">
        <v>41275</v>
      </c>
      <c r="C38" s="87">
        <v>4</v>
      </c>
      <c r="D38" s="87" t="s">
        <v>50</v>
      </c>
      <c r="E38" s="87" t="s">
        <v>637</v>
      </c>
      <c r="F38" s="88">
        <v>34695.699999999997</v>
      </c>
      <c r="G38" s="89">
        <v>130</v>
      </c>
      <c r="H38" s="90">
        <v>266.89</v>
      </c>
    </row>
    <row r="39" spans="1:8" x14ac:dyDescent="0.25">
      <c r="A39" s="91" t="s">
        <v>638</v>
      </c>
      <c r="B39" s="92">
        <v>41276</v>
      </c>
      <c r="C39" s="93">
        <v>4</v>
      </c>
      <c r="D39" s="93" t="s">
        <v>50</v>
      </c>
      <c r="E39" s="93" t="s">
        <v>639</v>
      </c>
      <c r="F39" s="94">
        <v>1779.05</v>
      </c>
      <c r="G39" s="95">
        <v>23</v>
      </c>
      <c r="H39" s="96">
        <v>77.349999999999994</v>
      </c>
    </row>
    <row r="40" spans="1:8" x14ac:dyDescent="0.25">
      <c r="A40" s="85" t="s">
        <v>640</v>
      </c>
      <c r="B40" s="86">
        <v>41283</v>
      </c>
      <c r="C40" s="87">
        <v>4</v>
      </c>
      <c r="D40" s="87" t="s">
        <v>615</v>
      </c>
      <c r="E40" s="87" t="s">
        <v>641</v>
      </c>
      <c r="F40" s="88">
        <v>1779.05</v>
      </c>
      <c r="G40" s="89">
        <v>23</v>
      </c>
      <c r="H40" s="90">
        <v>77.349999999999994</v>
      </c>
    </row>
    <row r="41" spans="1:8" x14ac:dyDescent="0.25">
      <c r="A41" s="91" t="s">
        <v>642</v>
      </c>
      <c r="B41" s="92">
        <v>41283</v>
      </c>
      <c r="C41" s="93">
        <v>4</v>
      </c>
      <c r="D41" s="93" t="s">
        <v>586</v>
      </c>
      <c r="E41" s="93" t="s">
        <v>643</v>
      </c>
      <c r="F41" s="94">
        <v>18206.060000000001</v>
      </c>
      <c r="G41" s="95">
        <v>61</v>
      </c>
      <c r="H41" s="96">
        <v>298.45999999999998</v>
      </c>
    </row>
    <row r="42" spans="1:8" x14ac:dyDescent="0.25">
      <c r="A42" s="85" t="s">
        <v>644</v>
      </c>
      <c r="B42" s="86">
        <v>41283</v>
      </c>
      <c r="C42" s="87">
        <v>4</v>
      </c>
      <c r="D42" s="87" t="s">
        <v>50</v>
      </c>
      <c r="E42" s="87" t="s">
        <v>639</v>
      </c>
      <c r="F42" s="88">
        <v>34695.699999999997</v>
      </c>
      <c r="G42" s="89">
        <v>130</v>
      </c>
      <c r="H42" s="90">
        <v>266.89</v>
      </c>
    </row>
    <row r="43" spans="1:8" x14ac:dyDescent="0.25">
      <c r="A43" s="91" t="s">
        <v>645</v>
      </c>
      <c r="B43" s="92">
        <v>41290</v>
      </c>
      <c r="C43" s="93">
        <v>4</v>
      </c>
      <c r="D43" s="93" t="s">
        <v>577</v>
      </c>
      <c r="E43" s="93" t="s">
        <v>646</v>
      </c>
      <c r="F43" s="94">
        <v>467.94</v>
      </c>
      <c r="G43" s="95">
        <v>33</v>
      </c>
      <c r="H43" s="96">
        <v>14.18</v>
      </c>
    </row>
    <row r="44" spans="1:8" x14ac:dyDescent="0.25">
      <c r="A44" s="85" t="s">
        <v>647</v>
      </c>
      <c r="B44" s="86">
        <v>41295</v>
      </c>
      <c r="C44" s="87">
        <v>4</v>
      </c>
      <c r="D44" s="87" t="s">
        <v>50</v>
      </c>
      <c r="E44" s="87" t="s">
        <v>602</v>
      </c>
      <c r="F44" s="88">
        <v>1856.4</v>
      </c>
      <c r="G44" s="89">
        <v>24</v>
      </c>
      <c r="H44" s="90">
        <v>77.349999999999994</v>
      </c>
    </row>
    <row r="45" spans="1:8" x14ac:dyDescent="0.25">
      <c r="A45" s="91" t="s">
        <v>648</v>
      </c>
      <c r="B45" s="92">
        <v>41296</v>
      </c>
      <c r="C45" s="93">
        <v>4</v>
      </c>
      <c r="D45" s="93" t="s">
        <v>586</v>
      </c>
      <c r="E45" s="93" t="s">
        <v>593</v>
      </c>
      <c r="F45" s="94">
        <v>17907.599999999999</v>
      </c>
      <c r="G45" s="95">
        <v>60</v>
      </c>
      <c r="H45" s="96">
        <v>298.45999999999998</v>
      </c>
    </row>
    <row r="46" spans="1:8" x14ac:dyDescent="0.25">
      <c r="A46" s="85" t="s">
        <v>649</v>
      </c>
      <c r="B46" s="86">
        <v>41309</v>
      </c>
      <c r="C46" s="87">
        <v>4</v>
      </c>
      <c r="D46" s="87" t="s">
        <v>577</v>
      </c>
      <c r="E46" s="87" t="s">
        <v>650</v>
      </c>
      <c r="F46" s="88">
        <v>2552.5500000000002</v>
      </c>
      <c r="G46" s="89">
        <v>33</v>
      </c>
      <c r="H46" s="90">
        <v>77.349999999999994</v>
      </c>
    </row>
    <row r="47" spans="1:8" x14ac:dyDescent="0.25">
      <c r="A47" s="91" t="s">
        <v>651</v>
      </c>
      <c r="B47" s="92">
        <v>41310</v>
      </c>
      <c r="C47" s="93">
        <v>4</v>
      </c>
      <c r="D47" s="93" t="s">
        <v>577</v>
      </c>
      <c r="E47" s="93" t="s">
        <v>652</v>
      </c>
      <c r="F47" s="94">
        <v>2701.02</v>
      </c>
      <c r="G47" s="95">
        <v>59</v>
      </c>
      <c r="H47" s="96">
        <v>45.78</v>
      </c>
    </row>
    <row r="48" spans="1:8" x14ac:dyDescent="0.25">
      <c r="A48" s="85" t="s">
        <v>653</v>
      </c>
      <c r="B48" s="86">
        <v>41310</v>
      </c>
      <c r="C48" s="87">
        <v>4</v>
      </c>
      <c r="D48" s="87" t="s">
        <v>582</v>
      </c>
      <c r="E48" s="87" t="s">
        <v>654</v>
      </c>
      <c r="F48" s="88">
        <v>2746.8</v>
      </c>
      <c r="G48" s="89">
        <v>60</v>
      </c>
      <c r="H48" s="90">
        <v>45.78</v>
      </c>
    </row>
    <row r="49" spans="1:8" x14ac:dyDescent="0.25">
      <c r="A49" s="91" t="s">
        <v>655</v>
      </c>
      <c r="B49" s="92">
        <v>41310</v>
      </c>
      <c r="C49" s="93">
        <v>4</v>
      </c>
      <c r="D49" s="93" t="s">
        <v>582</v>
      </c>
      <c r="E49" s="93" t="s">
        <v>583</v>
      </c>
      <c r="F49" s="94">
        <v>15888.6</v>
      </c>
      <c r="G49" s="95">
        <v>78</v>
      </c>
      <c r="H49" s="96">
        <v>203.7</v>
      </c>
    </row>
    <row r="50" spans="1:8" x14ac:dyDescent="0.25">
      <c r="A50" s="85" t="s">
        <v>656</v>
      </c>
      <c r="B50" s="86">
        <v>41319</v>
      </c>
      <c r="C50" s="87">
        <v>4</v>
      </c>
      <c r="D50" s="87" t="s">
        <v>50</v>
      </c>
      <c r="E50" s="87" t="s">
        <v>657</v>
      </c>
      <c r="F50" s="88">
        <v>2320.5</v>
      </c>
      <c r="G50" s="89">
        <v>30</v>
      </c>
      <c r="H50" s="90">
        <v>77.349999999999994</v>
      </c>
    </row>
    <row r="51" spans="1:8" x14ac:dyDescent="0.25">
      <c r="A51" s="91" t="s">
        <v>658</v>
      </c>
      <c r="B51" s="92">
        <v>41320</v>
      </c>
      <c r="C51" s="93">
        <v>4</v>
      </c>
      <c r="D51" s="93" t="s">
        <v>582</v>
      </c>
      <c r="E51" s="93" t="s">
        <v>659</v>
      </c>
      <c r="F51" s="94">
        <v>3447.92</v>
      </c>
      <c r="G51" s="95">
        <v>56</v>
      </c>
      <c r="H51" s="96">
        <v>61.57</v>
      </c>
    </row>
    <row r="52" spans="1:8" x14ac:dyDescent="0.25">
      <c r="A52" s="85" t="s">
        <v>660</v>
      </c>
      <c r="B52" s="86">
        <v>41324</v>
      </c>
      <c r="C52" s="87">
        <v>4</v>
      </c>
      <c r="D52" s="87" t="s">
        <v>577</v>
      </c>
      <c r="E52" s="87" t="s">
        <v>661</v>
      </c>
      <c r="F52" s="88">
        <v>11725.95</v>
      </c>
      <c r="G52" s="89">
        <v>15</v>
      </c>
      <c r="H52" s="90">
        <v>781.73</v>
      </c>
    </row>
    <row r="53" spans="1:8" x14ac:dyDescent="0.25">
      <c r="A53" s="91" t="s">
        <v>662</v>
      </c>
      <c r="B53" s="92">
        <v>41324</v>
      </c>
      <c r="C53" s="93">
        <v>4</v>
      </c>
      <c r="D53" s="93" t="s">
        <v>577</v>
      </c>
      <c r="E53" s="93" t="s">
        <v>663</v>
      </c>
      <c r="F53" s="94">
        <v>3201.64</v>
      </c>
      <c r="G53" s="95">
        <v>52</v>
      </c>
      <c r="H53" s="96">
        <v>61.57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F13"/>
  <sheetViews>
    <sheetView workbookViewId="0">
      <selection sqref="A1:F1"/>
    </sheetView>
  </sheetViews>
  <sheetFormatPr defaultRowHeight="12.5" x14ac:dyDescent="0.25"/>
  <cols>
    <col min="1" max="1" width="9.81640625" bestFit="1" customWidth="1"/>
    <col min="2" max="2" width="12.1796875" bestFit="1" customWidth="1"/>
  </cols>
  <sheetData>
    <row r="1" spans="1:6" ht="15.5" x14ac:dyDescent="0.35">
      <c r="A1" s="127" t="s">
        <v>353</v>
      </c>
      <c r="B1" s="127"/>
      <c r="C1" s="127"/>
      <c r="D1" s="127"/>
      <c r="E1" s="127"/>
      <c r="F1" s="127"/>
    </row>
    <row r="2" spans="1:6" ht="15.5" x14ac:dyDescent="0.35">
      <c r="A2" s="127" t="s">
        <v>354</v>
      </c>
      <c r="B2" s="127"/>
      <c r="C2" s="127"/>
      <c r="D2" s="127"/>
      <c r="E2" s="127"/>
      <c r="F2" s="127"/>
    </row>
    <row r="4" spans="1:6" ht="13" x14ac:dyDescent="0.3">
      <c r="A4" s="23" t="s">
        <v>311</v>
      </c>
      <c r="B4" s="23" t="s">
        <v>366</v>
      </c>
      <c r="C4" s="23" t="s">
        <v>355</v>
      </c>
      <c r="D4" s="23" t="s">
        <v>356</v>
      </c>
      <c r="E4" s="23" t="s">
        <v>357</v>
      </c>
      <c r="F4" s="23" t="s">
        <v>358</v>
      </c>
    </row>
    <row r="5" spans="1:6" x14ac:dyDescent="0.25">
      <c r="A5" t="s">
        <v>359</v>
      </c>
      <c r="B5" s="24" t="s">
        <v>367</v>
      </c>
      <c r="C5">
        <v>98</v>
      </c>
      <c r="D5">
        <v>99</v>
      </c>
      <c r="E5">
        <v>75</v>
      </c>
      <c r="F5">
        <v>67</v>
      </c>
    </row>
    <row r="6" spans="1:6" x14ac:dyDescent="0.25">
      <c r="A6" t="s">
        <v>360</v>
      </c>
      <c r="B6" s="24" t="s">
        <v>111</v>
      </c>
      <c r="C6">
        <v>50</v>
      </c>
      <c r="D6">
        <v>90</v>
      </c>
      <c r="E6">
        <v>65</v>
      </c>
      <c r="F6">
        <v>90</v>
      </c>
    </row>
    <row r="7" spans="1:6" x14ac:dyDescent="0.25">
      <c r="A7" t="s">
        <v>361</v>
      </c>
      <c r="B7" s="24" t="s">
        <v>367</v>
      </c>
      <c r="C7">
        <v>90</v>
      </c>
      <c r="D7">
        <v>100</v>
      </c>
      <c r="E7">
        <v>79</v>
      </c>
      <c r="F7">
        <v>90</v>
      </c>
    </row>
    <row r="8" spans="1:6" x14ac:dyDescent="0.25">
      <c r="A8" t="s">
        <v>362</v>
      </c>
      <c r="B8" s="24" t="s">
        <v>367</v>
      </c>
      <c r="C8">
        <v>90</v>
      </c>
      <c r="D8">
        <v>89</v>
      </c>
      <c r="E8">
        <v>89</v>
      </c>
      <c r="F8">
        <v>90</v>
      </c>
    </row>
    <row r="9" spans="1:6" x14ac:dyDescent="0.25">
      <c r="A9" t="s">
        <v>363</v>
      </c>
      <c r="B9" s="24" t="s">
        <v>367</v>
      </c>
      <c r="C9">
        <v>80</v>
      </c>
      <c r="D9">
        <v>78</v>
      </c>
      <c r="E9">
        <v>99</v>
      </c>
      <c r="F9">
        <v>91</v>
      </c>
    </row>
    <row r="10" spans="1:6" x14ac:dyDescent="0.25">
      <c r="A10" t="s">
        <v>359</v>
      </c>
      <c r="B10" s="24" t="s">
        <v>111</v>
      </c>
      <c r="C10">
        <v>75</v>
      </c>
      <c r="D10">
        <v>89</v>
      </c>
      <c r="E10">
        <v>100</v>
      </c>
      <c r="F10">
        <v>93</v>
      </c>
    </row>
    <row r="11" spans="1:6" x14ac:dyDescent="0.25">
      <c r="A11" t="s">
        <v>359</v>
      </c>
      <c r="B11" s="24" t="s">
        <v>111</v>
      </c>
      <c r="C11">
        <v>75</v>
      </c>
      <c r="D11">
        <v>89</v>
      </c>
      <c r="E11">
        <v>100</v>
      </c>
      <c r="F11">
        <v>93</v>
      </c>
    </row>
    <row r="12" spans="1:6" x14ac:dyDescent="0.25">
      <c r="A12" t="s">
        <v>364</v>
      </c>
      <c r="B12" s="24" t="s">
        <v>367</v>
      </c>
      <c r="C12">
        <v>75</v>
      </c>
      <c r="D12">
        <v>92</v>
      </c>
      <c r="E12">
        <v>85</v>
      </c>
      <c r="F12">
        <v>90</v>
      </c>
    </row>
    <row r="13" spans="1:6" x14ac:dyDescent="0.25">
      <c r="A13" t="s">
        <v>365</v>
      </c>
      <c r="B13" s="24" t="s">
        <v>367</v>
      </c>
      <c r="C13">
        <v>75</v>
      </c>
      <c r="D13">
        <v>95</v>
      </c>
      <c r="E13">
        <v>54</v>
      </c>
      <c r="F13">
        <v>100</v>
      </c>
    </row>
  </sheetData>
  <mergeCells count="2">
    <mergeCell ref="A1:F1"/>
    <mergeCell ref="A2:F2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N99"/>
  <sheetViews>
    <sheetView workbookViewId="0">
      <selection activeCell="P3" sqref="P3"/>
    </sheetView>
  </sheetViews>
  <sheetFormatPr defaultRowHeight="12.5" x14ac:dyDescent="0.25"/>
  <cols>
    <col min="1" max="1" width="5.1796875" customWidth="1"/>
    <col min="2" max="2" width="9.81640625" customWidth="1"/>
    <col min="3" max="3" width="10.1796875" customWidth="1"/>
    <col min="5" max="5" width="11.453125" customWidth="1"/>
    <col min="6" max="6" width="14.1796875" customWidth="1"/>
    <col min="7" max="7" width="12.81640625" customWidth="1"/>
    <col min="9" max="9" width="5.81640625" customWidth="1"/>
    <col min="11" max="11" width="10.1796875" customWidth="1"/>
  </cols>
  <sheetData>
    <row r="1" spans="1:14" ht="15.5" x14ac:dyDescent="0.35">
      <c r="A1" s="8" t="s">
        <v>23</v>
      </c>
      <c r="B1" s="9"/>
      <c r="C1" s="9"/>
      <c r="D1" s="9"/>
      <c r="E1" s="9"/>
      <c r="F1" s="9"/>
      <c r="G1" s="9"/>
      <c r="H1" s="9"/>
      <c r="I1" s="9"/>
      <c r="J1" s="9"/>
      <c r="K1" s="9"/>
    </row>
    <row r="2" spans="1:14" ht="12.75" customHeight="1" x14ac:dyDescent="0.3">
      <c r="D2" s="10" t="s">
        <v>24</v>
      </c>
      <c r="G2" s="11">
        <f ca="1">NOW()</f>
        <v>45692.473688194441</v>
      </c>
    </row>
    <row r="3" spans="1:14" ht="12.75" customHeight="1" x14ac:dyDescent="0.25">
      <c r="N3" s="48" t="s">
        <v>736</v>
      </c>
    </row>
    <row r="4" spans="1:14" ht="25.5" customHeight="1" thickBot="1" x14ac:dyDescent="0.35">
      <c r="A4" s="12" t="s">
        <v>25</v>
      </c>
      <c r="B4" s="12" t="s">
        <v>26</v>
      </c>
      <c r="C4" s="12" t="s">
        <v>27</v>
      </c>
      <c r="D4" s="12" t="s">
        <v>28</v>
      </c>
      <c r="E4" s="12" t="s">
        <v>29</v>
      </c>
      <c r="F4" s="12" t="s">
        <v>30</v>
      </c>
      <c r="G4" s="12" t="s">
        <v>31</v>
      </c>
      <c r="H4" s="13" t="s">
        <v>32</v>
      </c>
      <c r="I4" s="12" t="s">
        <v>33</v>
      </c>
      <c r="J4" s="14" t="s">
        <v>34</v>
      </c>
      <c r="K4" s="14" t="s">
        <v>35</v>
      </c>
    </row>
    <row r="5" spans="1:14" x14ac:dyDescent="0.25">
      <c r="A5">
        <v>1</v>
      </c>
      <c r="B5" t="s">
        <v>36</v>
      </c>
      <c r="C5" t="s">
        <v>37</v>
      </c>
      <c r="D5" t="s">
        <v>38</v>
      </c>
      <c r="E5" t="s">
        <v>39</v>
      </c>
      <c r="F5" t="s">
        <v>40</v>
      </c>
      <c r="G5" s="11">
        <v>31770</v>
      </c>
      <c r="H5" s="15" t="s">
        <v>41</v>
      </c>
      <c r="I5">
        <v>35.5</v>
      </c>
      <c r="J5" s="16">
        <v>12.5</v>
      </c>
      <c r="K5" s="16">
        <f>I5*J5</f>
        <v>443.75</v>
      </c>
    </row>
    <row r="6" spans="1:14" x14ac:dyDescent="0.25">
      <c r="A6">
        <v>2</v>
      </c>
      <c r="B6" t="s">
        <v>42</v>
      </c>
      <c r="C6" t="s">
        <v>43</v>
      </c>
      <c r="D6" t="s">
        <v>44</v>
      </c>
      <c r="E6" t="s">
        <v>45</v>
      </c>
      <c r="F6" t="s">
        <v>40</v>
      </c>
      <c r="G6" s="11">
        <v>31233</v>
      </c>
      <c r="H6" s="15" t="s">
        <v>46</v>
      </c>
      <c r="I6">
        <v>35.5</v>
      </c>
      <c r="J6" s="16">
        <v>13.3</v>
      </c>
      <c r="K6" s="16">
        <f t="shared" ref="K6:K69" si="0">I6*J6</f>
        <v>472.15000000000003</v>
      </c>
    </row>
    <row r="7" spans="1:14" x14ac:dyDescent="0.25">
      <c r="A7">
        <v>3</v>
      </c>
      <c r="B7" t="s">
        <v>47</v>
      </c>
      <c r="C7" t="s">
        <v>48</v>
      </c>
      <c r="D7" t="s">
        <v>49</v>
      </c>
      <c r="E7" t="s">
        <v>50</v>
      </c>
      <c r="F7" t="s">
        <v>40</v>
      </c>
      <c r="G7" s="11">
        <v>33080</v>
      </c>
      <c r="H7" s="15" t="s">
        <v>51</v>
      </c>
      <c r="I7">
        <v>42</v>
      </c>
      <c r="J7" s="16">
        <v>16.75</v>
      </c>
      <c r="K7" s="16">
        <f t="shared" si="0"/>
        <v>703.5</v>
      </c>
    </row>
    <row r="8" spans="1:14" x14ac:dyDescent="0.25">
      <c r="A8">
        <v>4</v>
      </c>
      <c r="B8" t="s">
        <v>52</v>
      </c>
      <c r="C8" t="s">
        <v>53</v>
      </c>
      <c r="D8" t="s">
        <v>54</v>
      </c>
      <c r="E8" t="s">
        <v>55</v>
      </c>
      <c r="F8" t="s">
        <v>40</v>
      </c>
      <c r="G8" s="11">
        <v>32301</v>
      </c>
      <c r="H8" s="15" t="s">
        <v>56</v>
      </c>
      <c r="I8">
        <v>40</v>
      </c>
      <c r="J8" s="16">
        <v>8.75</v>
      </c>
      <c r="K8" s="16">
        <f t="shared" si="0"/>
        <v>350</v>
      </c>
    </row>
    <row r="9" spans="1:14" x14ac:dyDescent="0.25">
      <c r="A9">
        <v>5</v>
      </c>
      <c r="B9" t="s">
        <v>57</v>
      </c>
      <c r="C9" t="s">
        <v>58</v>
      </c>
      <c r="D9" t="s">
        <v>59</v>
      </c>
      <c r="E9" t="s">
        <v>45</v>
      </c>
      <c r="F9" t="s">
        <v>60</v>
      </c>
      <c r="G9" s="11">
        <v>30479</v>
      </c>
      <c r="H9" s="15" t="s">
        <v>51</v>
      </c>
      <c r="I9">
        <v>40</v>
      </c>
      <c r="J9" s="16">
        <v>12.6</v>
      </c>
      <c r="K9" s="16">
        <f t="shared" si="0"/>
        <v>504</v>
      </c>
    </row>
    <row r="10" spans="1:14" x14ac:dyDescent="0.25">
      <c r="A10">
        <v>6</v>
      </c>
      <c r="B10" t="s">
        <v>61</v>
      </c>
      <c r="C10" t="s">
        <v>62</v>
      </c>
      <c r="D10" t="s">
        <v>63</v>
      </c>
      <c r="E10" t="s">
        <v>45</v>
      </c>
      <c r="F10" t="s">
        <v>64</v>
      </c>
      <c r="G10" s="11">
        <v>31933</v>
      </c>
      <c r="H10" s="15" t="s">
        <v>46</v>
      </c>
      <c r="I10">
        <v>35</v>
      </c>
      <c r="J10" s="16">
        <v>24</v>
      </c>
      <c r="K10" s="16">
        <f t="shared" si="0"/>
        <v>840</v>
      </c>
    </row>
    <row r="11" spans="1:14" x14ac:dyDescent="0.25">
      <c r="A11">
        <v>7</v>
      </c>
      <c r="B11" t="s">
        <v>65</v>
      </c>
      <c r="C11" t="s">
        <v>66</v>
      </c>
      <c r="D11" t="s">
        <v>67</v>
      </c>
      <c r="E11" t="s">
        <v>50</v>
      </c>
      <c r="F11" t="s">
        <v>40</v>
      </c>
      <c r="G11" s="11">
        <v>32565</v>
      </c>
      <c r="H11" s="15" t="s">
        <v>56</v>
      </c>
      <c r="I11">
        <v>35</v>
      </c>
      <c r="J11" s="16">
        <v>12.1</v>
      </c>
      <c r="K11" s="16">
        <f t="shared" si="0"/>
        <v>423.5</v>
      </c>
    </row>
    <row r="12" spans="1:14" x14ac:dyDescent="0.25">
      <c r="A12">
        <v>8</v>
      </c>
      <c r="B12" t="s">
        <v>68</v>
      </c>
      <c r="C12" t="s">
        <v>69</v>
      </c>
      <c r="D12" t="s">
        <v>70</v>
      </c>
      <c r="E12" t="s">
        <v>39</v>
      </c>
      <c r="F12" t="s">
        <v>60</v>
      </c>
      <c r="G12" s="11">
        <v>30421</v>
      </c>
      <c r="H12" s="15" t="s">
        <v>46</v>
      </c>
      <c r="I12">
        <v>40</v>
      </c>
      <c r="J12" s="16">
        <v>21.5</v>
      </c>
      <c r="K12" s="16">
        <f t="shared" si="0"/>
        <v>860</v>
      </c>
    </row>
    <row r="13" spans="1:14" x14ac:dyDescent="0.25">
      <c r="A13">
        <v>9</v>
      </c>
      <c r="B13" t="s">
        <v>71</v>
      </c>
      <c r="C13" t="s">
        <v>72</v>
      </c>
      <c r="D13" t="s">
        <v>73</v>
      </c>
      <c r="E13" t="s">
        <v>50</v>
      </c>
      <c r="F13" t="s">
        <v>74</v>
      </c>
      <c r="G13" s="11">
        <v>32905</v>
      </c>
      <c r="H13" s="15" t="s">
        <v>75</v>
      </c>
      <c r="I13">
        <v>35.5</v>
      </c>
      <c r="J13" s="16">
        <v>13.3</v>
      </c>
      <c r="K13" s="16">
        <f t="shared" si="0"/>
        <v>472.15000000000003</v>
      </c>
    </row>
    <row r="14" spans="1:14" x14ac:dyDescent="0.25">
      <c r="A14">
        <v>10</v>
      </c>
      <c r="B14" t="s">
        <v>76</v>
      </c>
      <c r="C14" t="s">
        <v>77</v>
      </c>
      <c r="D14" t="s">
        <v>78</v>
      </c>
      <c r="E14" t="s">
        <v>39</v>
      </c>
      <c r="F14" t="s">
        <v>60</v>
      </c>
      <c r="G14" s="11">
        <v>33237</v>
      </c>
      <c r="H14" s="15"/>
      <c r="I14">
        <v>40</v>
      </c>
      <c r="J14" s="16">
        <v>21.5</v>
      </c>
      <c r="K14" s="16">
        <f t="shared" si="0"/>
        <v>860</v>
      </c>
    </row>
    <row r="15" spans="1:14" x14ac:dyDescent="0.25">
      <c r="A15">
        <v>11</v>
      </c>
      <c r="B15" t="s">
        <v>79</v>
      </c>
      <c r="C15" t="s">
        <v>80</v>
      </c>
      <c r="D15" t="s">
        <v>81</v>
      </c>
      <c r="E15" t="s">
        <v>45</v>
      </c>
      <c r="F15" t="s">
        <v>60</v>
      </c>
      <c r="G15" s="11">
        <v>30902</v>
      </c>
      <c r="H15" s="15" t="s">
        <v>41</v>
      </c>
      <c r="I15">
        <v>35.5</v>
      </c>
      <c r="J15" s="16">
        <v>13.3</v>
      </c>
      <c r="K15" s="16">
        <f t="shared" si="0"/>
        <v>472.15000000000003</v>
      </c>
    </row>
    <row r="16" spans="1:14" x14ac:dyDescent="0.25">
      <c r="A16">
        <v>12</v>
      </c>
      <c r="B16" t="s">
        <v>82</v>
      </c>
      <c r="C16" t="s">
        <v>83</v>
      </c>
      <c r="D16" t="s">
        <v>84</v>
      </c>
      <c r="E16" t="s">
        <v>50</v>
      </c>
      <c r="F16" t="s">
        <v>60</v>
      </c>
      <c r="G16" s="11">
        <v>32968</v>
      </c>
      <c r="H16" s="15" t="s">
        <v>51</v>
      </c>
      <c r="I16">
        <v>32</v>
      </c>
      <c r="J16" s="16">
        <v>5.5</v>
      </c>
      <c r="K16" s="16">
        <f t="shared" si="0"/>
        <v>176</v>
      </c>
    </row>
    <row r="17" spans="1:11" x14ac:dyDescent="0.25">
      <c r="A17">
        <v>13</v>
      </c>
      <c r="B17" t="s">
        <v>85</v>
      </c>
      <c r="C17" t="s">
        <v>86</v>
      </c>
      <c r="D17" t="s">
        <v>87</v>
      </c>
      <c r="E17" t="s">
        <v>39</v>
      </c>
      <c r="F17" t="s">
        <v>40</v>
      </c>
      <c r="G17" s="11">
        <v>31072</v>
      </c>
      <c r="H17" s="15" t="s">
        <v>88</v>
      </c>
      <c r="I17">
        <v>35.5</v>
      </c>
      <c r="J17" s="16">
        <v>12.5</v>
      </c>
      <c r="K17" s="16">
        <f t="shared" si="0"/>
        <v>443.75</v>
      </c>
    </row>
    <row r="18" spans="1:11" x14ac:dyDescent="0.25">
      <c r="A18">
        <v>14</v>
      </c>
      <c r="B18" t="s">
        <v>5</v>
      </c>
      <c r="C18" t="s">
        <v>89</v>
      </c>
      <c r="D18" t="s">
        <v>90</v>
      </c>
      <c r="E18" t="s">
        <v>45</v>
      </c>
      <c r="F18" t="s">
        <v>64</v>
      </c>
      <c r="G18" s="11">
        <v>32275</v>
      </c>
      <c r="H18" s="15" t="s">
        <v>88</v>
      </c>
      <c r="I18">
        <v>40</v>
      </c>
      <c r="J18" s="16">
        <v>7.22</v>
      </c>
      <c r="K18" s="16">
        <f t="shared" si="0"/>
        <v>288.8</v>
      </c>
    </row>
    <row r="19" spans="1:11" x14ac:dyDescent="0.25">
      <c r="A19">
        <v>15</v>
      </c>
      <c r="B19" t="s">
        <v>91</v>
      </c>
      <c r="C19" t="s">
        <v>92</v>
      </c>
      <c r="D19" t="s">
        <v>93</v>
      </c>
      <c r="E19" t="s">
        <v>45</v>
      </c>
      <c r="F19" t="s">
        <v>40</v>
      </c>
      <c r="G19" s="11">
        <v>31938</v>
      </c>
      <c r="H19" s="15" t="s">
        <v>88</v>
      </c>
      <c r="I19">
        <v>40</v>
      </c>
      <c r="J19" s="16">
        <v>12.6</v>
      </c>
      <c r="K19" s="16">
        <f t="shared" si="0"/>
        <v>504</v>
      </c>
    </row>
    <row r="20" spans="1:11" x14ac:dyDescent="0.25">
      <c r="A20">
        <v>16</v>
      </c>
      <c r="B20" t="s">
        <v>94</v>
      </c>
      <c r="C20" t="s">
        <v>95</v>
      </c>
      <c r="D20" t="s">
        <v>96</v>
      </c>
      <c r="E20" t="s">
        <v>45</v>
      </c>
      <c r="F20" t="s">
        <v>60</v>
      </c>
      <c r="G20" s="11">
        <v>31696</v>
      </c>
      <c r="H20" s="15" t="s">
        <v>88</v>
      </c>
      <c r="I20">
        <v>35.5</v>
      </c>
      <c r="J20" s="16">
        <v>13.3</v>
      </c>
      <c r="K20" s="16">
        <f t="shared" si="0"/>
        <v>472.15000000000003</v>
      </c>
    </row>
    <row r="21" spans="1:11" x14ac:dyDescent="0.25">
      <c r="A21">
        <v>17</v>
      </c>
      <c r="B21" t="s">
        <v>97</v>
      </c>
      <c r="C21" t="s">
        <v>98</v>
      </c>
      <c r="D21" t="s">
        <v>99</v>
      </c>
      <c r="E21" t="s">
        <v>50</v>
      </c>
      <c r="F21" t="s">
        <v>74</v>
      </c>
      <c r="G21" s="11">
        <v>31174</v>
      </c>
      <c r="H21" s="15" t="s">
        <v>100</v>
      </c>
      <c r="I21">
        <v>40</v>
      </c>
      <c r="J21" s="16">
        <v>22</v>
      </c>
      <c r="K21" s="16">
        <f t="shared" si="0"/>
        <v>880</v>
      </c>
    </row>
    <row r="22" spans="1:11" x14ac:dyDescent="0.25">
      <c r="A22">
        <v>18</v>
      </c>
      <c r="B22" t="s">
        <v>101</v>
      </c>
      <c r="C22" t="s">
        <v>102</v>
      </c>
      <c r="D22" t="s">
        <v>103</v>
      </c>
      <c r="E22" t="s">
        <v>45</v>
      </c>
      <c r="F22" t="s">
        <v>64</v>
      </c>
      <c r="G22" s="11">
        <v>32130</v>
      </c>
      <c r="H22" s="15" t="s">
        <v>100</v>
      </c>
      <c r="I22">
        <v>40</v>
      </c>
      <c r="J22" s="16">
        <v>22</v>
      </c>
      <c r="K22" s="16">
        <f t="shared" si="0"/>
        <v>880</v>
      </c>
    </row>
    <row r="23" spans="1:11" x14ac:dyDescent="0.25">
      <c r="A23">
        <v>19</v>
      </c>
      <c r="B23" t="s">
        <v>104</v>
      </c>
      <c r="C23" t="s">
        <v>105</v>
      </c>
      <c r="D23" t="s">
        <v>106</v>
      </c>
      <c r="E23" t="s">
        <v>55</v>
      </c>
      <c r="F23" t="s">
        <v>60</v>
      </c>
      <c r="G23" s="11">
        <v>31951</v>
      </c>
      <c r="H23" s="15" t="s">
        <v>56</v>
      </c>
      <c r="I23">
        <v>40</v>
      </c>
      <c r="J23" s="16">
        <v>15</v>
      </c>
      <c r="K23" s="16">
        <f t="shared" si="0"/>
        <v>600</v>
      </c>
    </row>
    <row r="24" spans="1:11" x14ac:dyDescent="0.25">
      <c r="A24">
        <v>20</v>
      </c>
      <c r="B24" t="s">
        <v>107</v>
      </c>
      <c r="C24" t="s">
        <v>108</v>
      </c>
      <c r="D24" t="s">
        <v>109</v>
      </c>
      <c r="E24" t="s">
        <v>39</v>
      </c>
      <c r="F24" t="s">
        <v>40</v>
      </c>
      <c r="G24" s="11">
        <v>31614</v>
      </c>
      <c r="H24" s="15"/>
      <c r="I24">
        <v>35.5</v>
      </c>
      <c r="J24" s="16">
        <v>12.5</v>
      </c>
      <c r="K24" s="16">
        <f t="shared" si="0"/>
        <v>443.75</v>
      </c>
    </row>
    <row r="25" spans="1:11" x14ac:dyDescent="0.25">
      <c r="A25">
        <v>21</v>
      </c>
      <c r="B25" t="s">
        <v>110</v>
      </c>
      <c r="C25" t="s">
        <v>111</v>
      </c>
      <c r="D25" t="s">
        <v>112</v>
      </c>
      <c r="E25" t="s">
        <v>45</v>
      </c>
      <c r="F25" t="s">
        <v>74</v>
      </c>
      <c r="G25" s="11">
        <v>30729</v>
      </c>
      <c r="H25" s="15" t="s">
        <v>56</v>
      </c>
      <c r="I25">
        <v>25</v>
      </c>
      <c r="J25" s="16">
        <v>8.52</v>
      </c>
      <c r="K25" s="16">
        <f t="shared" si="0"/>
        <v>213</v>
      </c>
    </row>
    <row r="26" spans="1:11" x14ac:dyDescent="0.25">
      <c r="A26">
        <v>22</v>
      </c>
      <c r="B26" t="s">
        <v>113</v>
      </c>
      <c r="C26" t="s">
        <v>114</v>
      </c>
      <c r="D26" t="s">
        <v>115</v>
      </c>
      <c r="E26" t="s">
        <v>55</v>
      </c>
      <c r="F26" t="s">
        <v>64</v>
      </c>
      <c r="G26" s="11">
        <v>30714</v>
      </c>
      <c r="H26" s="15" t="s">
        <v>100</v>
      </c>
      <c r="I26">
        <v>40</v>
      </c>
      <c r="J26" s="16">
        <v>8.75</v>
      </c>
      <c r="K26" s="16">
        <f t="shared" si="0"/>
        <v>350</v>
      </c>
    </row>
    <row r="27" spans="1:11" x14ac:dyDescent="0.25">
      <c r="A27">
        <v>23</v>
      </c>
      <c r="B27" t="s">
        <v>116</v>
      </c>
      <c r="C27" t="s">
        <v>117</v>
      </c>
      <c r="D27" t="s">
        <v>118</v>
      </c>
      <c r="E27" t="s">
        <v>39</v>
      </c>
      <c r="F27" t="s">
        <v>40</v>
      </c>
      <c r="G27" s="11">
        <v>29653</v>
      </c>
      <c r="H27" s="15" t="s">
        <v>41</v>
      </c>
      <c r="I27">
        <v>40</v>
      </c>
      <c r="J27" s="16">
        <v>19.5</v>
      </c>
      <c r="K27" s="16">
        <f t="shared" si="0"/>
        <v>780</v>
      </c>
    </row>
    <row r="28" spans="1:11" x14ac:dyDescent="0.25">
      <c r="A28">
        <v>24</v>
      </c>
      <c r="B28" t="s">
        <v>119</v>
      </c>
      <c r="C28" t="s">
        <v>120</v>
      </c>
      <c r="D28" t="s">
        <v>121</v>
      </c>
      <c r="E28" t="s">
        <v>55</v>
      </c>
      <c r="F28" t="s">
        <v>40</v>
      </c>
      <c r="G28" s="11">
        <v>30780</v>
      </c>
      <c r="H28" s="15"/>
      <c r="I28">
        <v>40</v>
      </c>
      <c r="J28" s="16">
        <v>21.5</v>
      </c>
      <c r="K28" s="16">
        <f t="shared" si="0"/>
        <v>860</v>
      </c>
    </row>
    <row r="29" spans="1:11" x14ac:dyDescent="0.25">
      <c r="A29">
        <v>25</v>
      </c>
      <c r="B29" t="s">
        <v>122</v>
      </c>
      <c r="C29" t="s">
        <v>123</v>
      </c>
      <c r="D29" t="s">
        <v>124</v>
      </c>
      <c r="E29" t="s">
        <v>39</v>
      </c>
      <c r="F29" t="s">
        <v>74</v>
      </c>
      <c r="G29" s="11">
        <v>32827</v>
      </c>
      <c r="H29" s="15" t="s">
        <v>51</v>
      </c>
      <c r="I29">
        <v>40</v>
      </c>
      <c r="J29" s="16">
        <v>15.5</v>
      </c>
      <c r="K29" s="16">
        <f t="shared" si="0"/>
        <v>620</v>
      </c>
    </row>
    <row r="30" spans="1:11" x14ac:dyDescent="0.25">
      <c r="A30">
        <v>26</v>
      </c>
      <c r="B30" t="s">
        <v>5</v>
      </c>
      <c r="C30" t="s">
        <v>89</v>
      </c>
      <c r="D30" t="s">
        <v>90</v>
      </c>
      <c r="E30" t="s">
        <v>45</v>
      </c>
      <c r="F30" t="s">
        <v>74</v>
      </c>
      <c r="G30" s="11">
        <v>33454</v>
      </c>
      <c r="H30" s="15" t="s">
        <v>51</v>
      </c>
      <c r="I30">
        <v>32</v>
      </c>
      <c r="J30" s="16">
        <v>5.5</v>
      </c>
      <c r="K30" s="16">
        <f t="shared" si="0"/>
        <v>176</v>
      </c>
    </row>
    <row r="31" spans="1:11" x14ac:dyDescent="0.25">
      <c r="A31">
        <v>27</v>
      </c>
      <c r="B31" t="s">
        <v>128</v>
      </c>
      <c r="C31" t="s">
        <v>129</v>
      </c>
      <c r="D31" t="s">
        <v>130</v>
      </c>
      <c r="E31" t="s">
        <v>39</v>
      </c>
      <c r="F31" t="s">
        <v>40</v>
      </c>
      <c r="G31" s="11">
        <v>31359</v>
      </c>
      <c r="H31" s="15" t="s">
        <v>100</v>
      </c>
      <c r="I31">
        <v>40</v>
      </c>
      <c r="J31" s="16">
        <v>19.5</v>
      </c>
      <c r="K31" s="16">
        <f t="shared" si="0"/>
        <v>780</v>
      </c>
    </row>
    <row r="32" spans="1:11" x14ac:dyDescent="0.25">
      <c r="A32">
        <v>28</v>
      </c>
      <c r="B32" t="s">
        <v>91</v>
      </c>
      <c r="C32" t="s">
        <v>131</v>
      </c>
      <c r="D32" t="s">
        <v>132</v>
      </c>
      <c r="E32" t="s">
        <v>45</v>
      </c>
      <c r="F32" t="s">
        <v>60</v>
      </c>
      <c r="G32" s="11">
        <v>30577</v>
      </c>
      <c r="H32" s="15" t="s">
        <v>51</v>
      </c>
      <c r="I32">
        <v>40</v>
      </c>
      <c r="J32" s="16">
        <v>12.6</v>
      </c>
      <c r="K32" s="16">
        <f t="shared" si="0"/>
        <v>504</v>
      </c>
    </row>
    <row r="33" spans="1:11" x14ac:dyDescent="0.25">
      <c r="A33">
        <v>29</v>
      </c>
      <c r="B33" t="s">
        <v>133</v>
      </c>
      <c r="C33" t="s">
        <v>134</v>
      </c>
      <c r="D33" t="s">
        <v>135</v>
      </c>
      <c r="E33" t="s">
        <v>50</v>
      </c>
      <c r="F33" t="s">
        <v>64</v>
      </c>
      <c r="G33" s="11">
        <v>30911</v>
      </c>
      <c r="H33" s="15" t="s">
        <v>100</v>
      </c>
      <c r="I33">
        <v>32</v>
      </c>
      <c r="J33" s="16">
        <v>5.5</v>
      </c>
      <c r="K33" s="16">
        <f t="shared" si="0"/>
        <v>176</v>
      </c>
    </row>
    <row r="34" spans="1:11" x14ac:dyDescent="0.25">
      <c r="A34">
        <v>30</v>
      </c>
      <c r="B34" t="s">
        <v>136</v>
      </c>
      <c r="C34" t="s">
        <v>137</v>
      </c>
      <c r="D34" t="s">
        <v>138</v>
      </c>
      <c r="E34" t="s">
        <v>55</v>
      </c>
      <c r="F34" t="s">
        <v>40</v>
      </c>
      <c r="G34" s="11">
        <v>30917</v>
      </c>
      <c r="H34" s="15" t="s">
        <v>100</v>
      </c>
      <c r="I34">
        <v>40</v>
      </c>
      <c r="J34" s="16">
        <v>21.5</v>
      </c>
      <c r="K34" s="16">
        <f t="shared" si="0"/>
        <v>860</v>
      </c>
    </row>
    <row r="35" spans="1:11" x14ac:dyDescent="0.25">
      <c r="A35">
        <v>31</v>
      </c>
      <c r="B35" t="s">
        <v>139</v>
      </c>
      <c r="C35" t="s">
        <v>140</v>
      </c>
      <c r="D35" t="s">
        <v>141</v>
      </c>
      <c r="E35" t="s">
        <v>45</v>
      </c>
      <c r="F35" t="s">
        <v>74</v>
      </c>
      <c r="G35" s="11">
        <v>32855</v>
      </c>
      <c r="H35" s="15" t="s">
        <v>41</v>
      </c>
      <c r="I35">
        <v>25</v>
      </c>
      <c r="J35" s="16">
        <v>8.52</v>
      </c>
      <c r="K35" s="16">
        <f t="shared" si="0"/>
        <v>213</v>
      </c>
    </row>
    <row r="36" spans="1:11" x14ac:dyDescent="0.25">
      <c r="A36">
        <v>32</v>
      </c>
      <c r="B36" t="s">
        <v>94</v>
      </c>
      <c r="C36" t="s">
        <v>48</v>
      </c>
      <c r="D36" t="s">
        <v>142</v>
      </c>
      <c r="E36" t="s">
        <v>45</v>
      </c>
      <c r="F36" t="s">
        <v>60</v>
      </c>
      <c r="G36" s="11">
        <v>33274</v>
      </c>
      <c r="H36" s="15"/>
      <c r="I36">
        <v>35</v>
      </c>
      <c r="J36" s="16">
        <v>12.1</v>
      </c>
      <c r="K36" s="16">
        <f t="shared" si="0"/>
        <v>423.5</v>
      </c>
    </row>
    <row r="37" spans="1:11" x14ac:dyDescent="0.25">
      <c r="A37">
        <v>33</v>
      </c>
      <c r="B37" t="s">
        <v>143</v>
      </c>
      <c r="C37" t="s">
        <v>144</v>
      </c>
      <c r="D37" t="s">
        <v>145</v>
      </c>
      <c r="E37" t="s">
        <v>45</v>
      </c>
      <c r="F37" t="s">
        <v>40</v>
      </c>
      <c r="G37" s="11">
        <v>33097</v>
      </c>
      <c r="H37" s="15" t="s">
        <v>56</v>
      </c>
      <c r="I37">
        <v>35</v>
      </c>
      <c r="J37" s="16">
        <v>24</v>
      </c>
      <c r="K37" s="16">
        <f t="shared" si="0"/>
        <v>840</v>
      </c>
    </row>
    <row r="38" spans="1:11" x14ac:dyDescent="0.25">
      <c r="A38">
        <v>34</v>
      </c>
      <c r="B38" t="s">
        <v>146</v>
      </c>
      <c r="C38" t="s">
        <v>111</v>
      </c>
      <c r="D38" t="s">
        <v>147</v>
      </c>
      <c r="E38" t="s">
        <v>39</v>
      </c>
      <c r="F38" t="s">
        <v>64</v>
      </c>
      <c r="G38" s="11">
        <v>32452</v>
      </c>
      <c r="H38" s="15" t="s">
        <v>46</v>
      </c>
      <c r="I38">
        <v>40</v>
      </c>
      <c r="J38" s="16">
        <v>19.5</v>
      </c>
      <c r="K38" s="16">
        <f t="shared" si="0"/>
        <v>780</v>
      </c>
    </row>
    <row r="39" spans="1:11" x14ac:dyDescent="0.25">
      <c r="A39">
        <v>35</v>
      </c>
      <c r="B39" t="s">
        <v>148</v>
      </c>
      <c r="C39" t="s">
        <v>149</v>
      </c>
      <c r="D39" t="s">
        <v>150</v>
      </c>
      <c r="E39" t="s">
        <v>39</v>
      </c>
      <c r="F39" t="s">
        <v>40</v>
      </c>
      <c r="G39" s="11">
        <v>32106</v>
      </c>
      <c r="H39" s="15" t="s">
        <v>46</v>
      </c>
      <c r="I39">
        <v>35.5</v>
      </c>
      <c r="J39" s="16">
        <v>12.5</v>
      </c>
      <c r="K39" s="16">
        <f t="shared" si="0"/>
        <v>443.75</v>
      </c>
    </row>
    <row r="40" spans="1:11" x14ac:dyDescent="0.25">
      <c r="A40">
        <v>36</v>
      </c>
      <c r="B40" t="s">
        <v>151</v>
      </c>
      <c r="C40" t="s">
        <v>152</v>
      </c>
      <c r="D40" t="s">
        <v>153</v>
      </c>
      <c r="E40" t="s">
        <v>55</v>
      </c>
      <c r="F40" t="s">
        <v>40</v>
      </c>
      <c r="G40" s="11">
        <v>31563</v>
      </c>
      <c r="H40" s="15"/>
      <c r="I40">
        <v>40</v>
      </c>
      <c r="J40" s="16">
        <v>8.75</v>
      </c>
      <c r="K40" s="16">
        <f t="shared" si="0"/>
        <v>350</v>
      </c>
    </row>
    <row r="41" spans="1:11" x14ac:dyDescent="0.25">
      <c r="A41">
        <v>37</v>
      </c>
      <c r="B41" t="s">
        <v>148</v>
      </c>
      <c r="C41" t="s">
        <v>154</v>
      </c>
      <c r="D41" t="s">
        <v>155</v>
      </c>
      <c r="E41" t="s">
        <v>39</v>
      </c>
      <c r="F41" t="s">
        <v>60</v>
      </c>
      <c r="G41" s="11">
        <v>32029</v>
      </c>
      <c r="H41" s="15" t="s">
        <v>100</v>
      </c>
      <c r="I41">
        <v>29.5</v>
      </c>
      <c r="J41" s="16">
        <v>6.5</v>
      </c>
      <c r="K41" s="16">
        <f t="shared" si="0"/>
        <v>191.75</v>
      </c>
    </row>
    <row r="42" spans="1:11" x14ac:dyDescent="0.25">
      <c r="A42">
        <v>38</v>
      </c>
      <c r="B42" t="s">
        <v>156</v>
      </c>
      <c r="C42" t="s">
        <v>157</v>
      </c>
      <c r="D42" t="s">
        <v>158</v>
      </c>
      <c r="E42" t="s">
        <v>50</v>
      </c>
      <c r="F42" t="s">
        <v>74</v>
      </c>
      <c r="G42" s="11">
        <v>30484</v>
      </c>
      <c r="H42" s="15" t="s">
        <v>46</v>
      </c>
      <c r="I42">
        <v>38</v>
      </c>
      <c r="J42" s="16">
        <v>15.5</v>
      </c>
      <c r="K42" s="16">
        <f t="shared" si="0"/>
        <v>589</v>
      </c>
    </row>
    <row r="43" spans="1:11" x14ac:dyDescent="0.25">
      <c r="A43">
        <v>39</v>
      </c>
      <c r="B43" t="s">
        <v>159</v>
      </c>
      <c r="C43" t="s">
        <v>160</v>
      </c>
      <c r="D43" t="s">
        <v>161</v>
      </c>
      <c r="E43" t="s">
        <v>45</v>
      </c>
      <c r="F43" t="s">
        <v>60</v>
      </c>
      <c r="G43" s="11">
        <v>32735</v>
      </c>
      <c r="H43" s="15" t="s">
        <v>88</v>
      </c>
      <c r="I43">
        <v>40</v>
      </c>
      <c r="J43" s="16">
        <v>22</v>
      </c>
      <c r="K43" s="16">
        <f t="shared" si="0"/>
        <v>880</v>
      </c>
    </row>
    <row r="44" spans="1:11" x14ac:dyDescent="0.25">
      <c r="A44">
        <v>40</v>
      </c>
      <c r="B44" t="s">
        <v>162</v>
      </c>
      <c r="C44" t="s">
        <v>163</v>
      </c>
      <c r="D44" t="s">
        <v>164</v>
      </c>
      <c r="E44" t="s">
        <v>45</v>
      </c>
      <c r="F44" t="s">
        <v>60</v>
      </c>
      <c r="G44" s="11">
        <v>32085</v>
      </c>
      <c r="H44" s="15"/>
      <c r="I44">
        <v>38</v>
      </c>
      <c r="J44" s="16">
        <v>15.5</v>
      </c>
      <c r="K44" s="16">
        <f t="shared" si="0"/>
        <v>589</v>
      </c>
    </row>
    <row r="45" spans="1:11" x14ac:dyDescent="0.25">
      <c r="A45">
        <v>41</v>
      </c>
      <c r="B45" t="s">
        <v>165</v>
      </c>
      <c r="C45" t="s">
        <v>166</v>
      </c>
      <c r="D45" t="s">
        <v>167</v>
      </c>
      <c r="E45" t="s">
        <v>45</v>
      </c>
      <c r="F45" t="s">
        <v>74</v>
      </c>
      <c r="G45" s="11">
        <v>31551</v>
      </c>
      <c r="H45" s="15" t="s">
        <v>75</v>
      </c>
      <c r="I45">
        <v>40</v>
      </c>
      <c r="J45" s="16">
        <v>8.2200000000000006</v>
      </c>
      <c r="K45" s="16">
        <f t="shared" si="0"/>
        <v>328.8</v>
      </c>
    </row>
    <row r="46" spans="1:11" x14ac:dyDescent="0.25">
      <c r="A46">
        <v>42</v>
      </c>
      <c r="B46" t="s">
        <v>168</v>
      </c>
      <c r="C46" t="s">
        <v>169</v>
      </c>
      <c r="D46" t="s">
        <v>170</v>
      </c>
      <c r="E46" t="s">
        <v>39</v>
      </c>
      <c r="F46" t="s">
        <v>64</v>
      </c>
      <c r="G46" s="11">
        <v>29963</v>
      </c>
      <c r="H46" s="15"/>
      <c r="I46">
        <v>40</v>
      </c>
      <c r="J46" s="16">
        <v>19.5</v>
      </c>
      <c r="K46" s="16">
        <f t="shared" si="0"/>
        <v>780</v>
      </c>
    </row>
    <row r="47" spans="1:11" x14ac:dyDescent="0.25">
      <c r="A47">
        <v>43</v>
      </c>
      <c r="B47" t="s">
        <v>171</v>
      </c>
      <c r="C47" t="s">
        <v>172</v>
      </c>
      <c r="D47" t="s">
        <v>173</v>
      </c>
      <c r="E47" t="s">
        <v>45</v>
      </c>
      <c r="F47" t="s">
        <v>74</v>
      </c>
      <c r="G47" s="11">
        <v>31494</v>
      </c>
      <c r="H47" s="15" t="s">
        <v>88</v>
      </c>
      <c r="I47">
        <v>35</v>
      </c>
      <c r="J47" s="16">
        <v>24</v>
      </c>
      <c r="K47" s="16">
        <f t="shared" si="0"/>
        <v>840</v>
      </c>
    </row>
    <row r="48" spans="1:11" x14ac:dyDescent="0.25">
      <c r="A48">
        <v>44</v>
      </c>
      <c r="B48" t="s">
        <v>174</v>
      </c>
      <c r="C48" t="s">
        <v>175</v>
      </c>
      <c r="D48" t="s">
        <v>176</v>
      </c>
      <c r="E48" t="s">
        <v>55</v>
      </c>
      <c r="F48" t="s">
        <v>74</v>
      </c>
      <c r="G48" s="11">
        <v>31751</v>
      </c>
      <c r="H48" s="15" t="s">
        <v>75</v>
      </c>
      <c r="I48">
        <v>15.5</v>
      </c>
      <c r="J48" s="16">
        <v>6.5</v>
      </c>
      <c r="K48" s="16">
        <f t="shared" si="0"/>
        <v>100.75</v>
      </c>
    </row>
    <row r="49" spans="1:11" x14ac:dyDescent="0.25">
      <c r="A49">
        <v>45</v>
      </c>
      <c r="B49" t="s">
        <v>177</v>
      </c>
      <c r="C49" t="s">
        <v>178</v>
      </c>
      <c r="D49" t="s">
        <v>179</v>
      </c>
      <c r="E49" t="s">
        <v>45</v>
      </c>
      <c r="F49" t="s">
        <v>64</v>
      </c>
      <c r="G49" s="11">
        <v>30963</v>
      </c>
      <c r="H49" s="15" t="s">
        <v>100</v>
      </c>
      <c r="I49">
        <v>40</v>
      </c>
      <c r="J49" s="16">
        <v>22</v>
      </c>
      <c r="K49" s="16">
        <f t="shared" si="0"/>
        <v>880</v>
      </c>
    </row>
    <row r="50" spans="1:11" x14ac:dyDescent="0.25">
      <c r="A50">
        <v>46</v>
      </c>
      <c r="B50" t="s">
        <v>180</v>
      </c>
      <c r="C50" t="s">
        <v>181</v>
      </c>
      <c r="D50" t="s">
        <v>182</v>
      </c>
      <c r="E50" t="s">
        <v>45</v>
      </c>
      <c r="F50" t="s">
        <v>60</v>
      </c>
      <c r="G50" s="11">
        <v>32507</v>
      </c>
      <c r="H50" s="15" t="s">
        <v>51</v>
      </c>
      <c r="I50">
        <v>32</v>
      </c>
      <c r="J50" s="16">
        <v>5.5</v>
      </c>
      <c r="K50" s="16">
        <f t="shared" si="0"/>
        <v>176</v>
      </c>
    </row>
    <row r="51" spans="1:11" x14ac:dyDescent="0.25">
      <c r="A51">
        <v>47</v>
      </c>
      <c r="B51" t="s">
        <v>183</v>
      </c>
      <c r="C51" t="s">
        <v>184</v>
      </c>
      <c r="D51" t="s">
        <v>185</v>
      </c>
      <c r="E51" t="s">
        <v>50</v>
      </c>
      <c r="F51" t="s">
        <v>60</v>
      </c>
      <c r="G51" s="11">
        <v>31508</v>
      </c>
      <c r="H51" s="15" t="s">
        <v>56</v>
      </c>
      <c r="I51">
        <v>25</v>
      </c>
      <c r="J51" s="16">
        <v>8.52</v>
      </c>
      <c r="K51" s="16">
        <f t="shared" si="0"/>
        <v>213</v>
      </c>
    </row>
    <row r="52" spans="1:11" x14ac:dyDescent="0.25">
      <c r="A52">
        <v>48</v>
      </c>
      <c r="B52" t="s">
        <v>186</v>
      </c>
      <c r="C52" t="s">
        <v>187</v>
      </c>
      <c r="D52" t="s">
        <v>188</v>
      </c>
      <c r="E52" t="s">
        <v>50</v>
      </c>
      <c r="F52" t="s">
        <v>74</v>
      </c>
      <c r="G52" s="11">
        <v>31923</v>
      </c>
      <c r="H52" s="15" t="s">
        <v>41</v>
      </c>
      <c r="I52">
        <v>38</v>
      </c>
      <c r="J52" s="16">
        <v>15.5</v>
      </c>
      <c r="K52" s="16">
        <f t="shared" si="0"/>
        <v>589</v>
      </c>
    </row>
    <row r="53" spans="1:11" x14ac:dyDescent="0.25">
      <c r="A53">
        <v>49</v>
      </c>
      <c r="B53" t="s">
        <v>97</v>
      </c>
      <c r="C53" t="s">
        <v>189</v>
      </c>
      <c r="D53" t="s">
        <v>190</v>
      </c>
      <c r="E53" t="s">
        <v>39</v>
      </c>
      <c r="F53" t="s">
        <v>40</v>
      </c>
      <c r="G53" s="11">
        <v>32114</v>
      </c>
      <c r="H53" s="15" t="s">
        <v>51</v>
      </c>
      <c r="I53">
        <v>35.5</v>
      </c>
      <c r="J53" s="16">
        <v>12.5</v>
      </c>
      <c r="K53" s="16">
        <f t="shared" si="0"/>
        <v>443.75</v>
      </c>
    </row>
    <row r="54" spans="1:11" x14ac:dyDescent="0.25">
      <c r="A54">
        <v>50</v>
      </c>
      <c r="B54" t="s">
        <v>191</v>
      </c>
      <c r="C54" t="s">
        <v>192</v>
      </c>
      <c r="D54" t="s">
        <v>193</v>
      </c>
      <c r="E54" t="s">
        <v>55</v>
      </c>
      <c r="F54" t="s">
        <v>64</v>
      </c>
      <c r="G54" s="11">
        <v>31690</v>
      </c>
      <c r="H54" s="15" t="s">
        <v>41</v>
      </c>
      <c r="I54">
        <v>40</v>
      </c>
      <c r="J54" s="16">
        <v>21.5</v>
      </c>
      <c r="K54" s="16">
        <f t="shared" si="0"/>
        <v>860</v>
      </c>
    </row>
    <row r="55" spans="1:11" x14ac:dyDescent="0.25">
      <c r="A55">
        <v>51</v>
      </c>
      <c r="B55" t="s">
        <v>107</v>
      </c>
      <c r="C55" t="s">
        <v>194</v>
      </c>
      <c r="D55" t="s">
        <v>195</v>
      </c>
      <c r="E55" t="s">
        <v>45</v>
      </c>
      <c r="F55" t="s">
        <v>74</v>
      </c>
      <c r="G55" s="11">
        <v>30784</v>
      </c>
      <c r="H55" s="15"/>
      <c r="I55">
        <v>38</v>
      </c>
      <c r="J55" s="16">
        <v>15.5</v>
      </c>
      <c r="K55" s="16">
        <f t="shared" si="0"/>
        <v>589</v>
      </c>
    </row>
    <row r="56" spans="1:11" x14ac:dyDescent="0.25">
      <c r="A56">
        <v>52</v>
      </c>
      <c r="B56" t="s">
        <v>6</v>
      </c>
      <c r="C56" t="s">
        <v>196</v>
      </c>
      <c r="D56" t="s">
        <v>197</v>
      </c>
      <c r="E56" t="s">
        <v>39</v>
      </c>
      <c r="F56" t="s">
        <v>60</v>
      </c>
      <c r="G56" s="11">
        <v>32078</v>
      </c>
      <c r="H56" s="15" t="s">
        <v>56</v>
      </c>
      <c r="I56">
        <v>40</v>
      </c>
      <c r="J56" s="16">
        <v>21.5</v>
      </c>
      <c r="K56" s="16">
        <f t="shared" si="0"/>
        <v>860</v>
      </c>
    </row>
    <row r="57" spans="1:11" x14ac:dyDescent="0.25">
      <c r="A57">
        <v>53</v>
      </c>
      <c r="B57" t="s">
        <v>198</v>
      </c>
      <c r="C57" t="s">
        <v>199</v>
      </c>
      <c r="D57" t="s">
        <v>200</v>
      </c>
      <c r="E57" t="s">
        <v>45</v>
      </c>
      <c r="F57" t="s">
        <v>74</v>
      </c>
      <c r="G57" s="11">
        <v>31427</v>
      </c>
      <c r="H57" s="15" t="s">
        <v>56</v>
      </c>
      <c r="I57">
        <v>35</v>
      </c>
      <c r="J57" s="16">
        <v>24</v>
      </c>
      <c r="K57" s="16">
        <f t="shared" si="0"/>
        <v>840</v>
      </c>
    </row>
    <row r="58" spans="1:11" x14ac:dyDescent="0.25">
      <c r="A58">
        <v>54</v>
      </c>
      <c r="B58" t="s">
        <v>201</v>
      </c>
      <c r="C58" t="s">
        <v>202</v>
      </c>
      <c r="D58" t="s">
        <v>203</v>
      </c>
      <c r="E58" t="s">
        <v>45</v>
      </c>
      <c r="F58" t="s">
        <v>60</v>
      </c>
      <c r="G58" s="11">
        <v>31695</v>
      </c>
      <c r="H58" s="15"/>
      <c r="I58">
        <v>40</v>
      </c>
      <c r="J58" s="16">
        <v>21.5</v>
      </c>
      <c r="K58" s="16">
        <f t="shared" si="0"/>
        <v>860</v>
      </c>
    </row>
    <row r="59" spans="1:11" x14ac:dyDescent="0.25">
      <c r="A59">
        <v>55</v>
      </c>
      <c r="B59" t="s">
        <v>204</v>
      </c>
      <c r="C59" t="s">
        <v>205</v>
      </c>
      <c r="D59" t="s">
        <v>206</v>
      </c>
      <c r="E59" t="s">
        <v>50</v>
      </c>
      <c r="F59" t="s">
        <v>40</v>
      </c>
      <c r="G59" s="11">
        <v>32301</v>
      </c>
      <c r="H59" s="15"/>
      <c r="I59">
        <v>25</v>
      </c>
      <c r="J59" s="16">
        <v>8.52</v>
      </c>
      <c r="K59" s="16">
        <f t="shared" si="0"/>
        <v>213</v>
      </c>
    </row>
    <row r="60" spans="1:11" x14ac:dyDescent="0.25">
      <c r="A60">
        <v>56</v>
      </c>
      <c r="B60" t="s">
        <v>207</v>
      </c>
      <c r="C60" t="s">
        <v>208</v>
      </c>
      <c r="D60" t="s">
        <v>209</v>
      </c>
      <c r="E60" t="s">
        <v>55</v>
      </c>
      <c r="F60" t="s">
        <v>40</v>
      </c>
      <c r="G60" s="11">
        <v>33261</v>
      </c>
      <c r="H60" s="15" t="s">
        <v>51</v>
      </c>
      <c r="I60">
        <v>40</v>
      </c>
      <c r="J60" s="16">
        <v>21.5</v>
      </c>
      <c r="K60" s="16">
        <f t="shared" si="0"/>
        <v>860</v>
      </c>
    </row>
    <row r="61" spans="1:11" x14ac:dyDescent="0.25">
      <c r="A61">
        <v>57</v>
      </c>
      <c r="B61" t="s">
        <v>168</v>
      </c>
      <c r="C61" t="s">
        <v>210</v>
      </c>
      <c r="D61" t="s">
        <v>211</v>
      </c>
      <c r="E61" t="s">
        <v>45</v>
      </c>
      <c r="F61" t="s">
        <v>40</v>
      </c>
      <c r="G61" s="11">
        <v>29812</v>
      </c>
      <c r="H61" s="15" t="s">
        <v>41</v>
      </c>
      <c r="I61">
        <v>38</v>
      </c>
      <c r="J61" s="16">
        <v>15.5</v>
      </c>
      <c r="K61" s="16">
        <f t="shared" si="0"/>
        <v>589</v>
      </c>
    </row>
    <row r="62" spans="1:11" x14ac:dyDescent="0.25">
      <c r="A62">
        <v>58</v>
      </c>
      <c r="B62" t="s">
        <v>212</v>
      </c>
      <c r="C62" t="s">
        <v>213</v>
      </c>
      <c r="D62" t="s">
        <v>214</v>
      </c>
      <c r="E62" t="s">
        <v>45</v>
      </c>
      <c r="F62" t="s">
        <v>64</v>
      </c>
      <c r="G62" s="11">
        <v>32835</v>
      </c>
      <c r="H62" s="15" t="s">
        <v>75</v>
      </c>
      <c r="I62">
        <v>40</v>
      </c>
      <c r="J62" s="16">
        <v>12.6</v>
      </c>
      <c r="K62" s="16">
        <f t="shared" si="0"/>
        <v>504</v>
      </c>
    </row>
    <row r="63" spans="1:11" x14ac:dyDescent="0.25">
      <c r="A63">
        <v>59</v>
      </c>
      <c r="B63" t="s">
        <v>215</v>
      </c>
      <c r="C63" t="s">
        <v>48</v>
      </c>
      <c r="D63" t="s">
        <v>216</v>
      </c>
      <c r="E63" t="s">
        <v>39</v>
      </c>
      <c r="F63" t="s">
        <v>40</v>
      </c>
      <c r="G63" s="11">
        <v>31789</v>
      </c>
      <c r="H63" s="15" t="s">
        <v>88</v>
      </c>
      <c r="I63">
        <v>42</v>
      </c>
      <c r="J63" s="16">
        <v>16.75</v>
      </c>
      <c r="K63" s="16">
        <f t="shared" si="0"/>
        <v>703.5</v>
      </c>
    </row>
    <row r="64" spans="1:11" x14ac:dyDescent="0.25">
      <c r="A64">
        <v>60</v>
      </c>
      <c r="B64" t="s">
        <v>76</v>
      </c>
      <c r="C64" t="s">
        <v>77</v>
      </c>
      <c r="D64" t="s">
        <v>78</v>
      </c>
      <c r="E64" t="s">
        <v>39</v>
      </c>
      <c r="F64" t="s">
        <v>60</v>
      </c>
      <c r="G64" s="11">
        <v>31580</v>
      </c>
      <c r="H64" s="15" t="s">
        <v>75</v>
      </c>
      <c r="I64">
        <v>40</v>
      </c>
      <c r="J64" s="16">
        <v>8.75</v>
      </c>
      <c r="K64" s="16">
        <f t="shared" si="0"/>
        <v>350</v>
      </c>
    </row>
    <row r="65" spans="1:11" x14ac:dyDescent="0.25">
      <c r="A65">
        <v>61</v>
      </c>
      <c r="B65" t="s">
        <v>220</v>
      </c>
      <c r="C65" t="s">
        <v>221</v>
      </c>
      <c r="D65" t="s">
        <v>222</v>
      </c>
      <c r="E65" t="s">
        <v>45</v>
      </c>
      <c r="F65" t="s">
        <v>74</v>
      </c>
      <c r="G65" s="11">
        <v>31926</v>
      </c>
      <c r="H65" s="15" t="s">
        <v>56</v>
      </c>
      <c r="I65">
        <v>25</v>
      </c>
      <c r="J65" s="16">
        <v>8.52</v>
      </c>
      <c r="K65" s="16">
        <f t="shared" si="0"/>
        <v>213</v>
      </c>
    </row>
    <row r="66" spans="1:11" x14ac:dyDescent="0.25">
      <c r="A66">
        <v>62</v>
      </c>
      <c r="B66" t="s">
        <v>171</v>
      </c>
      <c r="C66" t="s">
        <v>223</v>
      </c>
      <c r="D66" t="s">
        <v>224</v>
      </c>
      <c r="E66" t="s">
        <v>55</v>
      </c>
      <c r="F66" t="s">
        <v>40</v>
      </c>
      <c r="G66" s="11">
        <v>32625</v>
      </c>
      <c r="H66" s="15"/>
      <c r="I66">
        <v>15.5</v>
      </c>
      <c r="J66" s="16">
        <v>6.5</v>
      </c>
      <c r="K66" s="16">
        <f t="shared" si="0"/>
        <v>100.75</v>
      </c>
    </row>
    <row r="67" spans="1:11" x14ac:dyDescent="0.25">
      <c r="A67">
        <v>63</v>
      </c>
      <c r="B67" t="s">
        <v>225</v>
      </c>
      <c r="C67" t="s">
        <v>226</v>
      </c>
      <c r="D67" t="s">
        <v>227</v>
      </c>
      <c r="E67" t="s">
        <v>39</v>
      </c>
      <c r="F67" t="s">
        <v>74</v>
      </c>
      <c r="G67" s="11">
        <v>30139</v>
      </c>
      <c r="H67" s="15" t="s">
        <v>75</v>
      </c>
      <c r="I67">
        <v>40</v>
      </c>
      <c r="J67" s="16">
        <v>15.5</v>
      </c>
      <c r="K67" s="16">
        <f t="shared" si="0"/>
        <v>620</v>
      </c>
    </row>
    <row r="68" spans="1:11" x14ac:dyDescent="0.25">
      <c r="A68">
        <v>64</v>
      </c>
      <c r="B68" t="s">
        <v>228</v>
      </c>
      <c r="C68" t="s">
        <v>229</v>
      </c>
      <c r="D68" t="s">
        <v>230</v>
      </c>
      <c r="E68" t="s">
        <v>55</v>
      </c>
      <c r="F68" t="s">
        <v>60</v>
      </c>
      <c r="G68" s="11">
        <v>32470</v>
      </c>
      <c r="H68" s="15" t="s">
        <v>41</v>
      </c>
      <c r="I68">
        <v>35</v>
      </c>
      <c r="J68" s="16">
        <v>12.1</v>
      </c>
      <c r="K68" s="16">
        <f t="shared" si="0"/>
        <v>423.5</v>
      </c>
    </row>
    <row r="69" spans="1:11" x14ac:dyDescent="0.25">
      <c r="A69">
        <v>65</v>
      </c>
      <c r="B69" t="s">
        <v>231</v>
      </c>
      <c r="C69" t="s">
        <v>232</v>
      </c>
      <c r="D69" t="s">
        <v>233</v>
      </c>
      <c r="E69" t="s">
        <v>55</v>
      </c>
      <c r="F69" t="s">
        <v>74</v>
      </c>
      <c r="G69" s="11">
        <v>31444</v>
      </c>
      <c r="H69" s="15" t="s">
        <v>75</v>
      </c>
      <c r="I69">
        <v>35</v>
      </c>
      <c r="J69" s="16">
        <v>24</v>
      </c>
      <c r="K69" s="16">
        <f t="shared" si="0"/>
        <v>840</v>
      </c>
    </row>
    <row r="70" spans="1:11" x14ac:dyDescent="0.25">
      <c r="A70">
        <v>66</v>
      </c>
      <c r="B70" t="s">
        <v>5</v>
      </c>
      <c r="C70" t="s">
        <v>234</v>
      </c>
      <c r="D70" t="s">
        <v>235</v>
      </c>
      <c r="E70" t="s">
        <v>50</v>
      </c>
      <c r="F70" t="s">
        <v>40</v>
      </c>
      <c r="G70" s="11">
        <v>30768</v>
      </c>
      <c r="H70" s="15" t="s">
        <v>46</v>
      </c>
      <c r="I70">
        <v>35.5</v>
      </c>
      <c r="J70" s="16">
        <v>13.3</v>
      </c>
      <c r="K70" s="16">
        <f t="shared" ref="K70:K98" si="1">I70*J70</f>
        <v>472.15000000000003</v>
      </c>
    </row>
    <row r="71" spans="1:11" x14ac:dyDescent="0.25">
      <c r="A71">
        <v>67</v>
      </c>
      <c r="B71" t="s">
        <v>236</v>
      </c>
      <c r="C71" t="s">
        <v>237</v>
      </c>
      <c r="D71" t="s">
        <v>238</v>
      </c>
      <c r="E71" t="s">
        <v>39</v>
      </c>
      <c r="F71" t="s">
        <v>74</v>
      </c>
      <c r="G71" s="11">
        <v>32118</v>
      </c>
      <c r="H71" s="15"/>
      <c r="I71">
        <v>29.5</v>
      </c>
      <c r="J71" s="16">
        <v>6.5</v>
      </c>
      <c r="K71" s="16">
        <f t="shared" si="1"/>
        <v>191.75</v>
      </c>
    </row>
    <row r="72" spans="1:11" x14ac:dyDescent="0.25">
      <c r="A72">
        <v>68</v>
      </c>
      <c r="B72" t="s">
        <v>239</v>
      </c>
      <c r="C72" t="s">
        <v>48</v>
      </c>
      <c r="D72" t="s">
        <v>240</v>
      </c>
      <c r="E72" t="s">
        <v>45</v>
      </c>
      <c r="F72" t="s">
        <v>40</v>
      </c>
      <c r="G72" s="11">
        <v>32795</v>
      </c>
      <c r="H72" s="15" t="s">
        <v>75</v>
      </c>
      <c r="I72">
        <v>40</v>
      </c>
      <c r="J72" s="16">
        <v>15.5</v>
      </c>
      <c r="K72" s="16">
        <f t="shared" si="1"/>
        <v>620</v>
      </c>
    </row>
    <row r="73" spans="1:11" x14ac:dyDescent="0.25">
      <c r="A73">
        <v>69</v>
      </c>
      <c r="B73" t="s">
        <v>241</v>
      </c>
      <c r="C73" t="s">
        <v>242</v>
      </c>
      <c r="D73" t="s">
        <v>243</v>
      </c>
      <c r="E73" t="s">
        <v>50</v>
      </c>
      <c r="F73" t="s">
        <v>60</v>
      </c>
      <c r="G73" s="11">
        <v>33311</v>
      </c>
      <c r="H73" s="15" t="s">
        <v>75</v>
      </c>
      <c r="I73">
        <v>35</v>
      </c>
      <c r="J73" s="16">
        <v>12.1</v>
      </c>
      <c r="K73" s="16">
        <f t="shared" si="1"/>
        <v>423.5</v>
      </c>
    </row>
    <row r="74" spans="1:11" x14ac:dyDescent="0.25">
      <c r="A74">
        <v>70</v>
      </c>
      <c r="B74" t="s">
        <v>123</v>
      </c>
      <c r="C74" t="s">
        <v>111</v>
      </c>
      <c r="D74" t="s">
        <v>244</v>
      </c>
      <c r="E74" t="s">
        <v>39</v>
      </c>
      <c r="F74" t="s">
        <v>64</v>
      </c>
      <c r="G74" s="11">
        <v>32839</v>
      </c>
      <c r="H74" s="15" t="s">
        <v>56</v>
      </c>
      <c r="I74">
        <v>42</v>
      </c>
      <c r="J74" s="16">
        <v>24</v>
      </c>
      <c r="K74" s="16">
        <f t="shared" si="1"/>
        <v>1008</v>
      </c>
    </row>
    <row r="75" spans="1:11" x14ac:dyDescent="0.25">
      <c r="A75">
        <v>71</v>
      </c>
      <c r="B75" t="s">
        <v>245</v>
      </c>
      <c r="C75" t="s">
        <v>246</v>
      </c>
      <c r="D75" t="s">
        <v>247</v>
      </c>
      <c r="E75" t="s">
        <v>39</v>
      </c>
      <c r="F75" t="s">
        <v>60</v>
      </c>
      <c r="G75" s="11">
        <v>33392</v>
      </c>
      <c r="H75" s="15" t="s">
        <v>56</v>
      </c>
      <c r="I75">
        <v>29.5</v>
      </c>
      <c r="J75" s="16">
        <v>13.3</v>
      </c>
      <c r="K75" s="16">
        <f t="shared" si="1"/>
        <v>392.35</v>
      </c>
    </row>
    <row r="76" spans="1:11" x14ac:dyDescent="0.25">
      <c r="A76">
        <v>72</v>
      </c>
      <c r="B76" t="s">
        <v>248</v>
      </c>
      <c r="C76" t="s">
        <v>249</v>
      </c>
      <c r="D76" t="s">
        <v>250</v>
      </c>
      <c r="E76" t="s">
        <v>39</v>
      </c>
      <c r="F76" t="s">
        <v>74</v>
      </c>
      <c r="G76" s="11">
        <v>31689</v>
      </c>
      <c r="H76" s="15" t="s">
        <v>75</v>
      </c>
      <c r="I76">
        <v>40</v>
      </c>
      <c r="J76" s="16">
        <v>6.5</v>
      </c>
      <c r="K76" s="16">
        <f t="shared" si="1"/>
        <v>260</v>
      </c>
    </row>
    <row r="77" spans="1:11" x14ac:dyDescent="0.25">
      <c r="A77">
        <v>73</v>
      </c>
      <c r="B77" t="s">
        <v>251</v>
      </c>
      <c r="C77" t="s">
        <v>252</v>
      </c>
      <c r="D77" t="s">
        <v>253</v>
      </c>
      <c r="E77" t="s">
        <v>45</v>
      </c>
      <c r="F77" t="s">
        <v>40</v>
      </c>
      <c r="G77" s="11">
        <v>30726</v>
      </c>
      <c r="H77" s="15" t="s">
        <v>75</v>
      </c>
      <c r="I77">
        <v>40</v>
      </c>
      <c r="J77" s="16">
        <v>7.22</v>
      </c>
      <c r="K77" s="16">
        <f t="shared" si="1"/>
        <v>288.8</v>
      </c>
    </row>
    <row r="78" spans="1:11" x14ac:dyDescent="0.25">
      <c r="A78">
        <v>74</v>
      </c>
      <c r="B78" t="s">
        <v>254</v>
      </c>
      <c r="C78" t="s">
        <v>53</v>
      </c>
      <c r="D78" t="s">
        <v>255</v>
      </c>
      <c r="E78" t="s">
        <v>55</v>
      </c>
      <c r="F78" t="s">
        <v>74</v>
      </c>
      <c r="G78" s="11">
        <v>29999</v>
      </c>
      <c r="H78" s="15" t="s">
        <v>41</v>
      </c>
      <c r="I78">
        <v>40</v>
      </c>
      <c r="J78" s="16">
        <v>12.1</v>
      </c>
      <c r="K78" s="16">
        <f t="shared" si="1"/>
        <v>484</v>
      </c>
    </row>
    <row r="79" spans="1:11" x14ac:dyDescent="0.25">
      <c r="A79">
        <v>75</v>
      </c>
      <c r="B79" t="s">
        <v>256</v>
      </c>
      <c r="C79" t="s">
        <v>257</v>
      </c>
      <c r="D79" t="s">
        <v>258</v>
      </c>
      <c r="E79" t="s">
        <v>39</v>
      </c>
      <c r="F79" t="s">
        <v>60</v>
      </c>
      <c r="G79" s="11">
        <v>30911</v>
      </c>
      <c r="H79" s="15" t="s">
        <v>46</v>
      </c>
      <c r="I79">
        <v>29.5</v>
      </c>
      <c r="J79" s="16">
        <v>16.75</v>
      </c>
      <c r="K79" s="16">
        <f t="shared" si="1"/>
        <v>494.125</v>
      </c>
    </row>
    <row r="80" spans="1:11" x14ac:dyDescent="0.25">
      <c r="A80">
        <v>76</v>
      </c>
      <c r="B80" t="s">
        <v>259</v>
      </c>
      <c r="C80" t="s">
        <v>260</v>
      </c>
      <c r="D80" t="s">
        <v>261</v>
      </c>
      <c r="E80" t="s">
        <v>39</v>
      </c>
      <c r="F80" t="s">
        <v>40</v>
      </c>
      <c r="G80" s="11">
        <v>32808</v>
      </c>
      <c r="H80" s="15" t="s">
        <v>41</v>
      </c>
      <c r="I80">
        <v>40</v>
      </c>
      <c r="J80" s="16">
        <v>6.5</v>
      </c>
      <c r="K80" s="16">
        <f t="shared" si="1"/>
        <v>260</v>
      </c>
    </row>
    <row r="81" spans="1:11" x14ac:dyDescent="0.25">
      <c r="A81">
        <v>77</v>
      </c>
      <c r="B81" t="s">
        <v>262</v>
      </c>
      <c r="C81" t="s">
        <v>263</v>
      </c>
      <c r="D81" t="s">
        <v>264</v>
      </c>
      <c r="E81" t="s">
        <v>55</v>
      </c>
      <c r="F81" t="s">
        <v>40</v>
      </c>
      <c r="G81" s="11">
        <v>31759</v>
      </c>
      <c r="H81" s="15" t="s">
        <v>41</v>
      </c>
      <c r="I81">
        <v>40</v>
      </c>
      <c r="J81" s="16">
        <v>19.5</v>
      </c>
      <c r="K81" s="16">
        <f t="shared" si="1"/>
        <v>780</v>
      </c>
    </row>
    <row r="82" spans="1:11" x14ac:dyDescent="0.25">
      <c r="A82">
        <v>78</v>
      </c>
      <c r="B82" t="s">
        <v>65</v>
      </c>
      <c r="C82" t="s">
        <v>265</v>
      </c>
      <c r="D82" t="s">
        <v>266</v>
      </c>
      <c r="E82" t="s">
        <v>50</v>
      </c>
      <c r="F82" t="s">
        <v>64</v>
      </c>
      <c r="G82" s="11">
        <v>33301</v>
      </c>
      <c r="H82" s="15" t="s">
        <v>100</v>
      </c>
      <c r="I82">
        <v>40</v>
      </c>
      <c r="J82" s="16">
        <v>22</v>
      </c>
      <c r="K82" s="16">
        <f t="shared" si="1"/>
        <v>880</v>
      </c>
    </row>
    <row r="83" spans="1:11" x14ac:dyDescent="0.25">
      <c r="A83">
        <v>79</v>
      </c>
      <c r="B83" t="s">
        <v>267</v>
      </c>
      <c r="C83" t="s">
        <v>268</v>
      </c>
      <c r="D83" t="s">
        <v>269</v>
      </c>
      <c r="E83" t="s">
        <v>55</v>
      </c>
      <c r="F83" t="s">
        <v>64</v>
      </c>
      <c r="G83" s="11">
        <v>31251</v>
      </c>
      <c r="H83" s="15"/>
      <c r="I83">
        <v>40</v>
      </c>
      <c r="J83" s="16">
        <v>15</v>
      </c>
      <c r="K83" s="16">
        <f t="shared" si="1"/>
        <v>600</v>
      </c>
    </row>
    <row r="84" spans="1:11" x14ac:dyDescent="0.25">
      <c r="A84">
        <v>80</v>
      </c>
      <c r="B84" t="s">
        <v>270</v>
      </c>
      <c r="C84" t="s">
        <v>271</v>
      </c>
      <c r="D84" t="s">
        <v>272</v>
      </c>
      <c r="E84" t="s">
        <v>39</v>
      </c>
      <c r="F84" t="s">
        <v>40</v>
      </c>
      <c r="G84" s="11">
        <v>34668</v>
      </c>
      <c r="H84" s="15" t="s">
        <v>51</v>
      </c>
      <c r="I84">
        <v>40</v>
      </c>
      <c r="J84" s="16">
        <v>6.5</v>
      </c>
      <c r="K84" s="16">
        <f t="shared" si="1"/>
        <v>260</v>
      </c>
    </row>
    <row r="85" spans="1:11" x14ac:dyDescent="0.25">
      <c r="A85">
        <v>81</v>
      </c>
      <c r="B85" t="s">
        <v>273</v>
      </c>
      <c r="C85" t="s">
        <v>274</v>
      </c>
      <c r="D85" t="s">
        <v>275</v>
      </c>
      <c r="E85" t="s">
        <v>55</v>
      </c>
      <c r="F85" t="s">
        <v>64</v>
      </c>
      <c r="G85" s="11">
        <v>30988</v>
      </c>
      <c r="H85" s="15" t="s">
        <v>88</v>
      </c>
      <c r="I85">
        <v>40</v>
      </c>
      <c r="J85" s="16">
        <v>15.5</v>
      </c>
      <c r="K85" s="16">
        <f t="shared" si="1"/>
        <v>620</v>
      </c>
    </row>
    <row r="86" spans="1:11" x14ac:dyDescent="0.25">
      <c r="A86">
        <v>82</v>
      </c>
      <c r="B86" t="s">
        <v>276</v>
      </c>
      <c r="C86" t="s">
        <v>277</v>
      </c>
      <c r="D86" t="s">
        <v>278</v>
      </c>
      <c r="E86" t="s">
        <v>39</v>
      </c>
      <c r="F86" t="s">
        <v>60</v>
      </c>
      <c r="G86" s="11">
        <v>32531</v>
      </c>
      <c r="H86" s="15"/>
      <c r="I86">
        <v>29.5</v>
      </c>
      <c r="J86" s="16">
        <v>15</v>
      </c>
      <c r="K86" s="16">
        <f t="shared" si="1"/>
        <v>442.5</v>
      </c>
    </row>
    <row r="87" spans="1:11" x14ac:dyDescent="0.25">
      <c r="A87">
        <v>83</v>
      </c>
      <c r="B87" t="s">
        <v>279</v>
      </c>
      <c r="C87" t="s">
        <v>280</v>
      </c>
      <c r="D87" t="s">
        <v>281</v>
      </c>
      <c r="E87" t="s">
        <v>55</v>
      </c>
      <c r="F87" t="s">
        <v>40</v>
      </c>
      <c r="G87" s="11">
        <v>29648</v>
      </c>
      <c r="H87" s="15" t="s">
        <v>88</v>
      </c>
      <c r="I87">
        <v>15.5</v>
      </c>
      <c r="J87" s="16">
        <v>12.6</v>
      </c>
      <c r="K87" s="16">
        <f t="shared" si="1"/>
        <v>195.29999999999998</v>
      </c>
    </row>
    <row r="88" spans="1:11" x14ac:dyDescent="0.25">
      <c r="A88">
        <v>84</v>
      </c>
      <c r="B88" t="s">
        <v>282</v>
      </c>
      <c r="C88" t="s">
        <v>283</v>
      </c>
      <c r="D88" t="s">
        <v>284</v>
      </c>
      <c r="E88" t="s">
        <v>45</v>
      </c>
      <c r="F88" t="s">
        <v>74</v>
      </c>
      <c r="G88" s="11">
        <v>31753</v>
      </c>
      <c r="H88" s="15" t="s">
        <v>41</v>
      </c>
      <c r="I88">
        <v>32</v>
      </c>
      <c r="J88" s="16">
        <v>8.75</v>
      </c>
      <c r="K88" s="16">
        <f t="shared" si="1"/>
        <v>280</v>
      </c>
    </row>
    <row r="89" spans="1:11" x14ac:dyDescent="0.25">
      <c r="A89">
        <v>85</v>
      </c>
      <c r="B89" t="s">
        <v>285</v>
      </c>
      <c r="C89" t="s">
        <v>286</v>
      </c>
      <c r="D89" t="s">
        <v>287</v>
      </c>
      <c r="E89" t="s">
        <v>39</v>
      </c>
      <c r="F89" t="s">
        <v>74</v>
      </c>
      <c r="G89" s="11">
        <v>32996</v>
      </c>
      <c r="H89" s="15"/>
      <c r="I89">
        <v>42</v>
      </c>
      <c r="J89" s="16">
        <v>15.5</v>
      </c>
      <c r="K89" s="16">
        <f t="shared" si="1"/>
        <v>651</v>
      </c>
    </row>
    <row r="90" spans="1:11" x14ac:dyDescent="0.25">
      <c r="A90">
        <v>86</v>
      </c>
      <c r="B90" t="s">
        <v>288</v>
      </c>
      <c r="C90" t="s">
        <v>111</v>
      </c>
      <c r="D90" t="s">
        <v>289</v>
      </c>
      <c r="E90" t="s">
        <v>50</v>
      </c>
      <c r="F90" t="s">
        <v>64</v>
      </c>
      <c r="G90" s="11">
        <v>31690</v>
      </c>
      <c r="H90" s="15" t="s">
        <v>88</v>
      </c>
      <c r="I90">
        <v>40</v>
      </c>
      <c r="J90" s="16">
        <v>15</v>
      </c>
      <c r="K90" s="16">
        <f t="shared" si="1"/>
        <v>600</v>
      </c>
    </row>
    <row r="91" spans="1:11" x14ac:dyDescent="0.25">
      <c r="A91">
        <v>87</v>
      </c>
      <c r="B91" t="s">
        <v>290</v>
      </c>
      <c r="C91" t="s">
        <v>291</v>
      </c>
      <c r="D91" t="s">
        <v>292</v>
      </c>
      <c r="E91" t="s">
        <v>45</v>
      </c>
      <c r="F91" t="s">
        <v>74</v>
      </c>
      <c r="G91" s="11">
        <v>32819</v>
      </c>
      <c r="H91" s="15" t="s">
        <v>88</v>
      </c>
      <c r="I91">
        <v>35</v>
      </c>
      <c r="J91" s="16">
        <v>12.6</v>
      </c>
      <c r="K91" s="16">
        <f t="shared" si="1"/>
        <v>441</v>
      </c>
    </row>
    <row r="92" spans="1:11" x14ac:dyDescent="0.25">
      <c r="A92">
        <v>88</v>
      </c>
      <c r="B92" t="s">
        <v>101</v>
      </c>
      <c r="C92" t="s">
        <v>293</v>
      </c>
      <c r="D92" t="s">
        <v>294</v>
      </c>
      <c r="E92" t="s">
        <v>39</v>
      </c>
      <c r="F92" t="s">
        <v>60</v>
      </c>
      <c r="G92" s="11">
        <v>28964</v>
      </c>
      <c r="H92" s="15" t="s">
        <v>51</v>
      </c>
      <c r="I92">
        <v>40</v>
      </c>
      <c r="J92" s="16">
        <v>6.5</v>
      </c>
      <c r="K92" s="16">
        <f t="shared" si="1"/>
        <v>260</v>
      </c>
    </row>
    <row r="93" spans="1:11" x14ac:dyDescent="0.25">
      <c r="A93">
        <v>89</v>
      </c>
      <c r="B93" t="s">
        <v>295</v>
      </c>
      <c r="C93" t="s">
        <v>296</v>
      </c>
      <c r="D93" t="s">
        <v>297</v>
      </c>
      <c r="E93" t="s">
        <v>45</v>
      </c>
      <c r="F93" t="s">
        <v>74</v>
      </c>
      <c r="G93" s="11">
        <v>31959</v>
      </c>
      <c r="H93" s="15" t="s">
        <v>46</v>
      </c>
      <c r="I93">
        <v>40</v>
      </c>
      <c r="J93" s="16">
        <v>6.5</v>
      </c>
      <c r="K93" s="16">
        <f t="shared" si="1"/>
        <v>260</v>
      </c>
    </row>
    <row r="94" spans="1:11" x14ac:dyDescent="0.25">
      <c r="A94">
        <v>90</v>
      </c>
      <c r="B94" t="s">
        <v>298</v>
      </c>
      <c r="C94" t="s">
        <v>299</v>
      </c>
      <c r="D94" t="s">
        <v>300</v>
      </c>
      <c r="E94" t="s">
        <v>55</v>
      </c>
      <c r="F94" t="s">
        <v>40</v>
      </c>
      <c r="G94" s="11">
        <v>31838</v>
      </c>
      <c r="H94" s="15" t="s">
        <v>56</v>
      </c>
      <c r="I94">
        <v>15.5</v>
      </c>
      <c r="J94" s="16">
        <v>5.5</v>
      </c>
      <c r="K94" s="16">
        <f t="shared" si="1"/>
        <v>85.25</v>
      </c>
    </row>
    <row r="95" spans="1:11" x14ac:dyDescent="0.25">
      <c r="A95">
        <v>91</v>
      </c>
      <c r="B95" t="s">
        <v>162</v>
      </c>
      <c r="C95" t="s">
        <v>301</v>
      </c>
      <c r="D95" t="s">
        <v>302</v>
      </c>
      <c r="E95" t="s">
        <v>55</v>
      </c>
      <c r="F95" t="s">
        <v>60</v>
      </c>
      <c r="G95" s="11">
        <v>32135</v>
      </c>
      <c r="H95" s="15" t="s">
        <v>75</v>
      </c>
      <c r="I95">
        <v>40</v>
      </c>
      <c r="J95" s="16">
        <v>16.75</v>
      </c>
      <c r="K95" s="16">
        <f t="shared" si="1"/>
        <v>670</v>
      </c>
    </row>
    <row r="96" spans="1:11" x14ac:dyDescent="0.25">
      <c r="A96">
        <v>92</v>
      </c>
      <c r="B96" t="s">
        <v>303</v>
      </c>
      <c r="C96" t="s">
        <v>304</v>
      </c>
      <c r="D96" t="s">
        <v>305</v>
      </c>
      <c r="E96" t="s">
        <v>39</v>
      </c>
      <c r="F96" t="s">
        <v>64</v>
      </c>
      <c r="G96" s="11">
        <v>30648</v>
      </c>
      <c r="H96" s="15" t="s">
        <v>41</v>
      </c>
      <c r="I96">
        <v>40</v>
      </c>
      <c r="J96" s="16">
        <v>7.22</v>
      </c>
      <c r="K96" s="16">
        <f t="shared" si="1"/>
        <v>288.8</v>
      </c>
    </row>
    <row r="97" spans="1:11" x14ac:dyDescent="0.25">
      <c r="A97">
        <v>93</v>
      </c>
      <c r="B97" t="s">
        <v>306</v>
      </c>
      <c r="C97" t="s">
        <v>53</v>
      </c>
      <c r="D97" t="s">
        <v>307</v>
      </c>
      <c r="E97" t="s">
        <v>55</v>
      </c>
      <c r="F97" t="s">
        <v>74</v>
      </c>
      <c r="G97" s="11">
        <v>33336</v>
      </c>
      <c r="H97" s="15" t="s">
        <v>56</v>
      </c>
      <c r="I97">
        <v>40</v>
      </c>
      <c r="J97" s="16">
        <v>12.1</v>
      </c>
      <c r="K97" s="16">
        <f t="shared" si="1"/>
        <v>484</v>
      </c>
    </row>
    <row r="98" spans="1:11" x14ac:dyDescent="0.25">
      <c r="A98">
        <v>94</v>
      </c>
      <c r="B98" t="s">
        <v>308</v>
      </c>
      <c r="C98" t="s">
        <v>309</v>
      </c>
      <c r="D98" t="s">
        <v>310</v>
      </c>
      <c r="E98" t="s">
        <v>55</v>
      </c>
      <c r="F98" t="s">
        <v>40</v>
      </c>
      <c r="G98" s="11">
        <v>33117</v>
      </c>
      <c r="H98" s="15"/>
      <c r="I98">
        <v>15.5</v>
      </c>
      <c r="J98" s="16">
        <v>6.5</v>
      </c>
      <c r="K98" s="16">
        <f t="shared" si="1"/>
        <v>100.75</v>
      </c>
    </row>
    <row r="99" spans="1:11" x14ac:dyDescent="0.25">
      <c r="K99" s="16"/>
    </row>
  </sheetData>
  <pageMargins left="0.7" right="0.7" top="0.75" bottom="0.75" header="0.3" footer="0.3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J14"/>
  <sheetViews>
    <sheetView workbookViewId="0">
      <selection sqref="A1:D1"/>
    </sheetView>
  </sheetViews>
  <sheetFormatPr defaultRowHeight="12.5" x14ac:dyDescent="0.25"/>
  <cols>
    <col min="1" max="1" width="14" bestFit="1" customWidth="1"/>
    <col min="2" max="2" width="18.1796875" customWidth="1"/>
  </cols>
  <sheetData>
    <row r="1" spans="1:10" ht="13" x14ac:dyDescent="0.3">
      <c r="A1" s="128" t="s">
        <v>368</v>
      </c>
      <c r="B1" s="128"/>
      <c r="C1" s="128"/>
      <c r="D1" s="128"/>
      <c r="J1" t="s">
        <v>369</v>
      </c>
    </row>
    <row r="2" spans="1:10" x14ac:dyDescent="0.25">
      <c r="J2" t="s">
        <v>370</v>
      </c>
    </row>
    <row r="3" spans="1:10" x14ac:dyDescent="0.25">
      <c r="A3" s="25" t="s">
        <v>371</v>
      </c>
      <c r="J3" t="s">
        <v>372</v>
      </c>
    </row>
    <row r="4" spans="1:10" x14ac:dyDescent="0.25">
      <c r="A4" s="25" t="s">
        <v>373</v>
      </c>
      <c r="J4" t="s">
        <v>374</v>
      </c>
    </row>
    <row r="5" spans="1:10" x14ac:dyDescent="0.25">
      <c r="A5" s="25" t="s">
        <v>375</v>
      </c>
      <c r="J5" t="s">
        <v>376</v>
      </c>
    </row>
    <row r="6" spans="1:10" x14ac:dyDescent="0.25">
      <c r="A6" s="25" t="s">
        <v>377</v>
      </c>
      <c r="J6" t="s">
        <v>378</v>
      </c>
    </row>
    <row r="7" spans="1:10" x14ac:dyDescent="0.25">
      <c r="A7" s="25" t="s">
        <v>379</v>
      </c>
    </row>
    <row r="8" spans="1:10" x14ac:dyDescent="0.25">
      <c r="A8" s="25" t="s">
        <v>380</v>
      </c>
    </row>
    <row r="9" spans="1:10" x14ac:dyDescent="0.25">
      <c r="A9" s="25" t="s">
        <v>381</v>
      </c>
    </row>
    <row r="10" spans="1:10" x14ac:dyDescent="0.25">
      <c r="A10" s="25" t="s">
        <v>382</v>
      </c>
    </row>
    <row r="11" spans="1:10" x14ac:dyDescent="0.25">
      <c r="A11" s="25"/>
    </row>
    <row r="12" spans="1:10" x14ac:dyDescent="0.25">
      <c r="A12" s="25" t="s">
        <v>383</v>
      </c>
    </row>
    <row r="14" spans="1:10" x14ac:dyDescent="0.25">
      <c r="A14" s="25" t="s">
        <v>384</v>
      </c>
    </row>
  </sheetData>
  <mergeCells count="1">
    <mergeCell ref="A1:D1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E11"/>
  <sheetViews>
    <sheetView workbookViewId="0">
      <selection sqref="A1:E1"/>
    </sheetView>
  </sheetViews>
  <sheetFormatPr defaultRowHeight="12.5" x14ac:dyDescent="0.25"/>
  <cols>
    <col min="1" max="1" width="18" bestFit="1" customWidth="1"/>
    <col min="2" max="2" width="16.54296875" bestFit="1" customWidth="1"/>
    <col min="3" max="3" width="11.1796875" bestFit="1" customWidth="1"/>
    <col min="4" max="4" width="14" bestFit="1" customWidth="1"/>
    <col min="5" max="5" width="8.81640625" bestFit="1" customWidth="1"/>
    <col min="6" max="6" width="13.1796875" bestFit="1" customWidth="1"/>
  </cols>
  <sheetData>
    <row r="1" spans="1:5" ht="20" x14ac:dyDescent="0.4">
      <c r="A1" s="126" t="s">
        <v>385</v>
      </c>
      <c r="B1" s="126"/>
      <c r="C1" s="126"/>
      <c r="D1" s="126"/>
      <c r="E1" s="126"/>
    </row>
    <row r="4" spans="1:5" ht="13" x14ac:dyDescent="0.3">
      <c r="A4" s="26" t="s">
        <v>386</v>
      </c>
      <c r="B4" s="26" t="s">
        <v>387</v>
      </c>
      <c r="C4" s="26" t="s">
        <v>388</v>
      </c>
      <c r="D4" s="26" t="s">
        <v>389</v>
      </c>
      <c r="E4" s="26" t="s">
        <v>390</v>
      </c>
    </row>
    <row r="5" spans="1:5" x14ac:dyDescent="0.25">
      <c r="A5" t="s">
        <v>391</v>
      </c>
      <c r="B5" s="22">
        <v>35829</v>
      </c>
      <c r="C5">
        <v>1100</v>
      </c>
      <c r="D5">
        <v>1000</v>
      </c>
      <c r="E5">
        <v>1900</v>
      </c>
    </row>
    <row r="6" spans="1:5" x14ac:dyDescent="0.25">
      <c r="A6" t="s">
        <v>392</v>
      </c>
      <c r="B6" s="22">
        <v>35798</v>
      </c>
      <c r="C6">
        <v>1200</v>
      </c>
      <c r="D6">
        <v>2000</v>
      </c>
      <c r="E6">
        <v>-5000</v>
      </c>
    </row>
    <row r="7" spans="1:5" x14ac:dyDescent="0.25">
      <c r="A7" t="s">
        <v>393</v>
      </c>
      <c r="B7" s="22">
        <v>35829</v>
      </c>
      <c r="C7">
        <v>2200</v>
      </c>
      <c r="D7">
        <v>5000</v>
      </c>
      <c r="E7">
        <v>-4500</v>
      </c>
    </row>
    <row r="8" spans="1:5" x14ac:dyDescent="0.25">
      <c r="A8" t="s">
        <v>394</v>
      </c>
      <c r="B8" s="22">
        <v>35831</v>
      </c>
      <c r="C8">
        <v>1100</v>
      </c>
      <c r="D8">
        <v>6000</v>
      </c>
      <c r="E8">
        <v>3500</v>
      </c>
    </row>
    <row r="9" spans="1:5" x14ac:dyDescent="0.25">
      <c r="A9" t="s">
        <v>395</v>
      </c>
      <c r="B9" s="22">
        <v>35830</v>
      </c>
      <c r="C9">
        <v>4000</v>
      </c>
      <c r="D9">
        <v>3300</v>
      </c>
      <c r="E9">
        <v>2000</v>
      </c>
    </row>
    <row r="10" spans="1:5" x14ac:dyDescent="0.25">
      <c r="A10" t="s">
        <v>396</v>
      </c>
      <c r="B10" s="22">
        <v>35828</v>
      </c>
      <c r="C10">
        <v>1200</v>
      </c>
      <c r="D10">
        <v>4000</v>
      </c>
      <c r="E10">
        <v>-9000</v>
      </c>
    </row>
    <row r="11" spans="1:5" x14ac:dyDescent="0.25">
      <c r="A11" t="s">
        <v>397</v>
      </c>
      <c r="B11" s="22">
        <v>36198</v>
      </c>
      <c r="C11">
        <v>5000</v>
      </c>
      <c r="D11">
        <v>2700</v>
      </c>
      <c r="E11">
        <v>3455</v>
      </c>
    </row>
  </sheetData>
  <mergeCells count="1">
    <mergeCell ref="A1:E1"/>
  </mergeCells>
  <dataValidations count="1">
    <dataValidation type="whole" operator="greaterThan" allowBlank="1" showInputMessage="1" showErrorMessage="1" error="value msut be less than 6000" sqref="C12:C17" xr:uid="{00000000-0002-0000-0F00-000000000000}">
      <formula1>6000</formula1>
    </dataValidation>
  </dataValidation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2:F28"/>
  <sheetViews>
    <sheetView workbookViewId="0">
      <selection activeCell="I26" sqref="I26"/>
    </sheetView>
  </sheetViews>
  <sheetFormatPr defaultRowHeight="12.5" x14ac:dyDescent="0.25"/>
  <cols>
    <col min="1" max="1" width="14" bestFit="1" customWidth="1"/>
    <col min="2" max="2" width="12" customWidth="1"/>
    <col min="3" max="6" width="10.1796875" bestFit="1" customWidth="1"/>
  </cols>
  <sheetData>
    <row r="2" spans="1:6" ht="17.5" x14ac:dyDescent="0.35">
      <c r="B2" s="27" t="s">
        <v>398</v>
      </c>
    </row>
    <row r="3" spans="1:6" ht="13" x14ac:dyDescent="0.3">
      <c r="B3" s="10" t="s">
        <v>399</v>
      </c>
    </row>
    <row r="4" spans="1:6" ht="13" thickBot="1" x14ac:dyDescent="0.3"/>
    <row r="5" spans="1:6" ht="13" x14ac:dyDescent="0.3">
      <c r="A5" s="28" t="s">
        <v>400</v>
      </c>
      <c r="B5" s="29" t="s">
        <v>401</v>
      </c>
      <c r="C5" s="29" t="s">
        <v>402</v>
      </c>
      <c r="D5" s="29" t="s">
        <v>403</v>
      </c>
      <c r="E5" s="29" t="s">
        <v>404</v>
      </c>
      <c r="F5" s="29" t="s">
        <v>405</v>
      </c>
    </row>
    <row r="6" spans="1:6" x14ac:dyDescent="0.25">
      <c r="A6" t="s">
        <v>406</v>
      </c>
      <c r="B6" s="16">
        <v>1500</v>
      </c>
      <c r="C6" s="16">
        <v>1500</v>
      </c>
      <c r="D6" s="16">
        <v>3000</v>
      </c>
      <c r="E6" s="16">
        <v>4000</v>
      </c>
      <c r="F6" s="16">
        <f>SUM(B6:E6)</f>
        <v>10000</v>
      </c>
    </row>
    <row r="7" spans="1:6" x14ac:dyDescent="0.25">
      <c r="A7" t="s">
        <v>407</v>
      </c>
      <c r="B7" s="30">
        <v>1500</v>
      </c>
      <c r="C7" s="30">
        <v>1800</v>
      </c>
      <c r="D7" s="30">
        <v>2600</v>
      </c>
      <c r="E7" s="30">
        <v>4900</v>
      </c>
      <c r="F7" s="16">
        <f t="shared" ref="F7:F9" si="0">SUM(B7:E7)</f>
        <v>10800</v>
      </c>
    </row>
    <row r="8" spans="1:6" x14ac:dyDescent="0.25">
      <c r="A8" t="s">
        <v>408</v>
      </c>
      <c r="B8" s="30">
        <v>1100</v>
      </c>
      <c r="C8" s="30">
        <v>1300</v>
      </c>
      <c r="D8" s="30">
        <v>1800</v>
      </c>
      <c r="E8" s="30">
        <v>4400</v>
      </c>
      <c r="F8" s="16">
        <f t="shared" si="0"/>
        <v>8600</v>
      </c>
    </row>
    <row r="9" spans="1:6" ht="13" thickBot="1" x14ac:dyDescent="0.3">
      <c r="A9" t="s">
        <v>409</v>
      </c>
      <c r="B9" s="30">
        <v>700</v>
      </c>
      <c r="C9" s="30">
        <v>1800</v>
      </c>
      <c r="D9" s="30">
        <v>1600</v>
      </c>
      <c r="E9" s="30">
        <v>2900</v>
      </c>
      <c r="F9" s="16">
        <f t="shared" si="0"/>
        <v>7000</v>
      </c>
    </row>
    <row r="10" spans="1:6" ht="13" thickBot="1" x14ac:dyDescent="0.3">
      <c r="A10" s="31" t="s">
        <v>410</v>
      </c>
      <c r="B10" s="32">
        <f>SUM(B6:B9)</f>
        <v>4800</v>
      </c>
      <c r="C10" s="32">
        <f>SUM(C6:C9)</f>
        <v>6400</v>
      </c>
      <c r="D10" s="32">
        <f>SUM(D6:D9)</f>
        <v>9000</v>
      </c>
      <c r="E10" s="32">
        <f>SUM(E6:E9)</f>
        <v>16200</v>
      </c>
      <c r="F10" s="32">
        <f>SUM(F6:F9)</f>
        <v>36400</v>
      </c>
    </row>
    <row r="11" spans="1:6" x14ac:dyDescent="0.25">
      <c r="A11" t="s">
        <v>411</v>
      </c>
      <c r="B11" s="16">
        <v>3000</v>
      </c>
      <c r="C11" s="16">
        <v>1500</v>
      </c>
      <c r="D11" s="16">
        <v>3500</v>
      </c>
      <c r="E11" s="16">
        <v>2000</v>
      </c>
      <c r="F11" s="16">
        <f>SUM(B11:E11)</f>
        <v>10000</v>
      </c>
    </row>
    <row r="12" spans="1:6" x14ac:dyDescent="0.25">
      <c r="A12" t="s">
        <v>412</v>
      </c>
      <c r="B12" s="30">
        <v>4500</v>
      </c>
      <c r="C12" s="30">
        <v>1300</v>
      </c>
      <c r="D12" s="30">
        <v>4500</v>
      </c>
      <c r="E12" s="30">
        <v>2100</v>
      </c>
      <c r="F12" s="16">
        <f t="shared" ref="F12:F14" si="1">SUM(B12:E12)</f>
        <v>12400</v>
      </c>
    </row>
    <row r="13" spans="1:6" x14ac:dyDescent="0.25">
      <c r="A13" t="s">
        <v>413</v>
      </c>
      <c r="B13" s="30">
        <v>3500</v>
      </c>
      <c r="C13" s="30">
        <v>1500</v>
      </c>
      <c r="D13" s="30">
        <v>5500</v>
      </c>
      <c r="E13" s="30">
        <v>2200</v>
      </c>
      <c r="F13" s="16">
        <f t="shared" si="1"/>
        <v>12700</v>
      </c>
    </row>
    <row r="14" spans="1:6" ht="13" thickBot="1" x14ac:dyDescent="0.3">
      <c r="A14" t="s">
        <v>414</v>
      </c>
      <c r="B14" s="30">
        <v>1500</v>
      </c>
      <c r="C14" s="30">
        <v>1900</v>
      </c>
      <c r="D14" s="30">
        <v>6500</v>
      </c>
      <c r="E14" s="30">
        <v>2300</v>
      </c>
      <c r="F14" s="16">
        <f t="shared" si="1"/>
        <v>12200</v>
      </c>
    </row>
    <row r="15" spans="1:6" ht="13" thickBot="1" x14ac:dyDescent="0.3">
      <c r="A15" s="31" t="s">
        <v>410</v>
      </c>
      <c r="B15" s="32">
        <f>SUM(B11:B14)</f>
        <v>12500</v>
      </c>
      <c r="C15" s="32">
        <f>SUM(C11:C14)</f>
        <v>6200</v>
      </c>
      <c r="D15" s="32">
        <f>SUM(D11:D14)</f>
        <v>20000</v>
      </c>
      <c r="E15" s="32">
        <f>SUM(E11:E14)</f>
        <v>8600</v>
      </c>
      <c r="F15" s="32">
        <f>SUM(F11:F14)</f>
        <v>47300</v>
      </c>
    </row>
    <row r="16" spans="1:6" x14ac:dyDescent="0.25">
      <c r="A16" t="s">
        <v>415</v>
      </c>
      <c r="B16" s="16">
        <v>5000</v>
      </c>
      <c r="C16" s="16">
        <v>2345</v>
      </c>
      <c r="D16" s="16">
        <v>2100</v>
      </c>
      <c r="E16" s="16">
        <v>500</v>
      </c>
      <c r="F16" s="16">
        <f>SUM(B16:E16)</f>
        <v>9945</v>
      </c>
    </row>
    <row r="17" spans="1:6" x14ac:dyDescent="0.25">
      <c r="A17" t="s">
        <v>416</v>
      </c>
      <c r="B17" s="30">
        <v>1000</v>
      </c>
      <c r="C17" s="30">
        <v>2346</v>
      </c>
      <c r="D17" s="30">
        <v>5100</v>
      </c>
      <c r="E17" s="30">
        <v>6000</v>
      </c>
      <c r="F17" s="16">
        <f t="shared" ref="F17:F19" si="2">SUM(B17:E17)</f>
        <v>14446</v>
      </c>
    </row>
    <row r="18" spans="1:6" x14ac:dyDescent="0.25">
      <c r="A18" t="s">
        <v>417</v>
      </c>
      <c r="B18" s="30">
        <v>2000</v>
      </c>
      <c r="C18" s="30">
        <v>2678</v>
      </c>
      <c r="D18" s="30">
        <v>4300</v>
      </c>
      <c r="E18" s="30">
        <v>4399</v>
      </c>
      <c r="F18" s="16">
        <f t="shared" si="2"/>
        <v>13377</v>
      </c>
    </row>
    <row r="19" spans="1:6" ht="13" thickBot="1" x14ac:dyDescent="0.3">
      <c r="A19" t="s">
        <v>418</v>
      </c>
      <c r="B19" s="30">
        <v>3000</v>
      </c>
      <c r="C19" s="30">
        <v>2490</v>
      </c>
      <c r="D19" s="30">
        <v>4200</v>
      </c>
      <c r="E19" s="30">
        <v>7600</v>
      </c>
      <c r="F19" s="16">
        <f t="shared" si="2"/>
        <v>17290</v>
      </c>
    </row>
    <row r="20" spans="1:6" ht="13" thickBot="1" x14ac:dyDescent="0.3">
      <c r="A20" s="31" t="s">
        <v>410</v>
      </c>
      <c r="B20" s="32">
        <f>SUM(B16:B19)</f>
        <v>11000</v>
      </c>
      <c r="C20" s="32">
        <f>SUM(C16:C19)</f>
        <v>9859</v>
      </c>
      <c r="D20" s="32">
        <f>SUM(D16:D19)</f>
        <v>15700</v>
      </c>
      <c r="E20" s="32">
        <f>SUM(E16:E19)</f>
        <v>18499</v>
      </c>
      <c r="F20" s="32">
        <f>SUM(F16:F19)</f>
        <v>55058</v>
      </c>
    </row>
    <row r="21" spans="1:6" x14ac:dyDescent="0.25">
      <c r="A21" t="s">
        <v>419</v>
      </c>
      <c r="B21" s="16">
        <v>3500</v>
      </c>
      <c r="C21" s="16">
        <v>4321</v>
      </c>
      <c r="D21" s="16">
        <v>4500</v>
      </c>
      <c r="E21" s="16">
        <v>4100</v>
      </c>
      <c r="F21" s="16">
        <f>SUM(B21:E21)</f>
        <v>16421</v>
      </c>
    </row>
    <row r="22" spans="1:6" x14ac:dyDescent="0.25">
      <c r="A22" t="s">
        <v>420</v>
      </c>
      <c r="B22" s="30">
        <v>3600</v>
      </c>
      <c r="C22" s="30">
        <v>4567</v>
      </c>
      <c r="D22" s="30">
        <v>3400</v>
      </c>
      <c r="E22" s="30">
        <v>5400</v>
      </c>
      <c r="F22" s="16">
        <f t="shared" ref="F22:F24" si="3">SUM(B22:E22)</f>
        <v>16967</v>
      </c>
    </row>
    <row r="23" spans="1:6" x14ac:dyDescent="0.25">
      <c r="A23" t="s">
        <v>421</v>
      </c>
      <c r="B23" s="30">
        <v>3600</v>
      </c>
      <c r="C23" s="30">
        <v>5678</v>
      </c>
      <c r="D23" s="30">
        <v>2100</v>
      </c>
      <c r="E23" s="30">
        <v>2100</v>
      </c>
      <c r="F23" s="16">
        <f t="shared" si="3"/>
        <v>13478</v>
      </c>
    </row>
    <row r="24" spans="1:6" ht="13" thickBot="1" x14ac:dyDescent="0.3">
      <c r="A24" t="s">
        <v>422</v>
      </c>
      <c r="B24" s="30">
        <v>5688</v>
      </c>
      <c r="C24" s="30">
        <v>4321</v>
      </c>
      <c r="D24" s="30">
        <v>1200</v>
      </c>
      <c r="E24" s="30">
        <v>2100</v>
      </c>
      <c r="F24" s="16">
        <f t="shared" si="3"/>
        <v>13309</v>
      </c>
    </row>
    <row r="25" spans="1:6" ht="13" thickBot="1" x14ac:dyDescent="0.3">
      <c r="A25" s="31" t="s">
        <v>410</v>
      </c>
      <c r="B25" s="32">
        <f>SUM(B21:B24)</f>
        <v>16388</v>
      </c>
      <c r="C25" s="32">
        <f>SUM(C21:C24)</f>
        <v>18887</v>
      </c>
      <c r="D25" s="32">
        <f>SUM(D21:D24)</f>
        <v>11200</v>
      </c>
      <c r="E25" s="32">
        <f>SUM(E21:E24)</f>
        <v>13700</v>
      </c>
      <c r="F25" s="32">
        <f>SUM(F21:F24)</f>
        <v>60175</v>
      </c>
    </row>
    <row r="27" spans="1:6" x14ac:dyDescent="0.25">
      <c r="A27" t="s">
        <v>423</v>
      </c>
      <c r="B27" s="16"/>
    </row>
    <row r="28" spans="1:6" x14ac:dyDescent="0.25">
      <c r="A28" t="s">
        <v>424</v>
      </c>
      <c r="B28" s="16"/>
    </row>
  </sheetData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10"/>
  <sheetViews>
    <sheetView workbookViewId="0">
      <selection activeCell="G9" sqref="G9"/>
    </sheetView>
  </sheetViews>
  <sheetFormatPr defaultColWidth="9.1796875" defaultRowHeight="12.5" x14ac:dyDescent="0.25"/>
  <cols>
    <col min="3" max="3" width="13.7265625" bestFit="1" customWidth="1"/>
  </cols>
  <sheetData>
    <row r="1" spans="1:4" ht="18" x14ac:dyDescent="0.4">
      <c r="A1" s="123" t="s">
        <v>750</v>
      </c>
      <c r="B1" s="123"/>
      <c r="C1" s="123"/>
      <c r="D1" s="123"/>
    </row>
    <row r="2" spans="1:4" x14ac:dyDescent="0.25">
      <c r="A2" s="4"/>
      <c r="B2" s="4"/>
      <c r="C2" s="4"/>
      <c r="D2" s="4"/>
    </row>
    <row r="3" spans="1:4" x14ac:dyDescent="0.25">
      <c r="A3" s="4"/>
      <c r="B3" s="4"/>
      <c r="C3" s="4"/>
      <c r="D3" s="4"/>
    </row>
    <row r="4" spans="1:4" x14ac:dyDescent="0.25">
      <c r="A4" s="4"/>
      <c r="B4" s="4"/>
      <c r="C4" s="4"/>
      <c r="D4" s="4"/>
    </row>
    <row r="5" spans="1:4" ht="18" x14ac:dyDescent="0.4">
      <c r="A5" s="74"/>
      <c r="B5" s="74" t="s">
        <v>10</v>
      </c>
      <c r="C5" s="74" t="s">
        <v>11</v>
      </c>
      <c r="D5" s="74" t="s">
        <v>12</v>
      </c>
    </row>
    <row r="6" spans="1:4" x14ac:dyDescent="0.25">
      <c r="A6" s="4" t="s">
        <v>13</v>
      </c>
      <c r="B6" s="4">
        <v>100</v>
      </c>
      <c r="C6" s="4">
        <v>25</v>
      </c>
      <c r="D6" s="4">
        <f>B6-C6</f>
        <v>75</v>
      </c>
    </row>
    <row r="7" spans="1:4" x14ac:dyDescent="0.25">
      <c r="A7" s="4" t="s">
        <v>14</v>
      </c>
      <c r="B7" s="4">
        <v>300</v>
      </c>
      <c r="C7" s="4">
        <v>20</v>
      </c>
      <c r="D7" s="4">
        <f>B7-C7</f>
        <v>280</v>
      </c>
    </row>
    <row r="8" spans="1:4" x14ac:dyDescent="0.25">
      <c r="A8" s="4" t="s">
        <v>15</v>
      </c>
      <c r="B8" s="4">
        <v>500</v>
      </c>
      <c r="C8" s="4">
        <v>25</v>
      </c>
      <c r="D8" s="4">
        <f>B8-C8</f>
        <v>475</v>
      </c>
    </row>
    <row r="9" spans="1:4" x14ac:dyDescent="0.25">
      <c r="A9" s="4" t="s">
        <v>16</v>
      </c>
      <c r="B9" s="4">
        <v>600</v>
      </c>
      <c r="C9" s="4">
        <v>50</v>
      </c>
      <c r="D9" s="4">
        <f>B9-C9</f>
        <v>550</v>
      </c>
    </row>
    <row r="10" spans="1:4" ht="13" x14ac:dyDescent="0.3">
      <c r="A10" s="102"/>
      <c r="B10" s="103">
        <f t="shared" ref="B10:D10" si="0">AVERAGE(B6:B9)</f>
        <v>375</v>
      </c>
      <c r="C10" s="103">
        <f t="shared" si="0"/>
        <v>30</v>
      </c>
      <c r="D10" s="103">
        <f t="shared" si="0"/>
        <v>345</v>
      </c>
    </row>
  </sheetData>
  <mergeCells count="1">
    <mergeCell ref="A1:D1"/>
  </mergeCells>
  <pageMargins left="0.75" right="0.75" top="1" bottom="1" header="0.5" footer="0.5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I50"/>
  <sheetViews>
    <sheetView workbookViewId="0">
      <selection activeCell="J17" sqref="J17"/>
    </sheetView>
  </sheetViews>
  <sheetFormatPr defaultRowHeight="14.5" x14ac:dyDescent="0.35"/>
  <cols>
    <col min="1" max="1" width="8.81640625" style="15" customWidth="1"/>
    <col min="2" max="2" width="18.1796875" style="15" bestFit="1" customWidth="1"/>
    <col min="3" max="3" width="10.54296875" style="38" bestFit="1" customWidth="1"/>
    <col min="5" max="5" width="11.54296875" bestFit="1" customWidth="1"/>
  </cols>
  <sheetData>
    <row r="1" spans="1:9" x14ac:dyDescent="0.35">
      <c r="A1" s="33" t="s">
        <v>311</v>
      </c>
      <c r="B1" s="33" t="s">
        <v>30</v>
      </c>
      <c r="C1" s="34" t="s">
        <v>10</v>
      </c>
      <c r="D1" s="33" t="s">
        <v>425</v>
      </c>
      <c r="E1" s="33" t="s">
        <v>426</v>
      </c>
      <c r="F1" s="33" t="s">
        <v>427</v>
      </c>
      <c r="G1" s="33" t="s">
        <v>428</v>
      </c>
      <c r="H1" s="33" t="s">
        <v>429</v>
      </c>
      <c r="I1" s="33" t="s">
        <v>430</v>
      </c>
    </row>
    <row r="2" spans="1:9" x14ac:dyDescent="0.35">
      <c r="A2" s="35" t="s">
        <v>123</v>
      </c>
      <c r="B2" s="35" t="s">
        <v>431</v>
      </c>
      <c r="C2" s="36">
        <v>3000</v>
      </c>
      <c r="D2" s="37"/>
      <c r="E2" s="37"/>
      <c r="F2" s="37"/>
      <c r="G2" s="37"/>
      <c r="H2" s="37"/>
      <c r="I2" s="37"/>
    </row>
    <row r="3" spans="1:9" x14ac:dyDescent="0.35">
      <c r="A3" s="35" t="s">
        <v>432</v>
      </c>
      <c r="B3" s="35" t="s">
        <v>433</v>
      </c>
      <c r="C3" s="36">
        <v>5000</v>
      </c>
      <c r="D3" s="37"/>
      <c r="E3" s="37"/>
      <c r="F3" s="37"/>
      <c r="G3" s="37"/>
      <c r="H3" s="37"/>
      <c r="I3" s="37"/>
    </row>
    <row r="4" spans="1:9" x14ac:dyDescent="0.35">
      <c r="A4" s="35" t="s">
        <v>434</v>
      </c>
      <c r="B4" s="35" t="s">
        <v>435</v>
      </c>
      <c r="C4" s="36">
        <v>4000</v>
      </c>
      <c r="D4" s="37"/>
      <c r="E4" s="37"/>
      <c r="F4" s="37"/>
      <c r="G4" s="37"/>
      <c r="H4" s="37"/>
      <c r="I4" s="37"/>
    </row>
    <row r="5" spans="1:9" x14ac:dyDescent="0.35">
      <c r="A5" s="35" t="s">
        <v>107</v>
      </c>
      <c r="B5" s="35" t="s">
        <v>435</v>
      </c>
      <c r="C5" s="36">
        <v>6000</v>
      </c>
      <c r="D5" s="37"/>
      <c r="E5" s="37"/>
      <c r="F5" s="37"/>
      <c r="G5" s="37"/>
      <c r="H5" s="37"/>
      <c r="I5" s="37"/>
    </row>
    <row r="6" spans="1:9" x14ac:dyDescent="0.35">
      <c r="A6" s="35" t="s">
        <v>436</v>
      </c>
      <c r="B6" s="35" t="s">
        <v>433</v>
      </c>
      <c r="C6" s="36">
        <v>3000</v>
      </c>
      <c r="D6" s="37"/>
      <c r="E6" s="37"/>
      <c r="F6" s="37"/>
      <c r="G6" s="37"/>
      <c r="H6" s="37"/>
      <c r="I6" s="37"/>
    </row>
    <row r="7" spans="1:9" x14ac:dyDescent="0.35">
      <c r="A7" s="35" t="s">
        <v>437</v>
      </c>
      <c r="B7" s="35" t="s">
        <v>431</v>
      </c>
      <c r="C7" s="36">
        <v>4000</v>
      </c>
      <c r="D7" s="37"/>
      <c r="E7" s="37"/>
      <c r="F7" s="37"/>
      <c r="G7" s="37"/>
      <c r="H7" s="37"/>
      <c r="I7" s="37"/>
    </row>
    <row r="8" spans="1:9" x14ac:dyDescent="0.35">
      <c r="A8" s="35" t="s">
        <v>438</v>
      </c>
      <c r="B8" s="35" t="s">
        <v>433</v>
      </c>
      <c r="C8" s="36">
        <v>6000</v>
      </c>
      <c r="D8" s="37"/>
      <c r="E8" s="37"/>
      <c r="F8" s="37"/>
      <c r="G8" s="37"/>
      <c r="H8" s="37"/>
      <c r="I8" s="37"/>
    </row>
    <row r="9" spans="1:9" x14ac:dyDescent="0.35">
      <c r="A9" s="35" t="s">
        <v>439</v>
      </c>
      <c r="B9" s="35" t="s">
        <v>433</v>
      </c>
      <c r="C9" s="36">
        <v>7000</v>
      </c>
      <c r="D9" s="37"/>
      <c r="E9" s="37"/>
      <c r="F9" s="37"/>
      <c r="G9" s="37"/>
      <c r="H9" s="37"/>
      <c r="I9" s="37"/>
    </row>
    <row r="10" spans="1:9" x14ac:dyDescent="0.35">
      <c r="A10" s="35" t="s">
        <v>440</v>
      </c>
      <c r="B10" s="35" t="s">
        <v>431</v>
      </c>
      <c r="C10" s="36">
        <v>6000</v>
      </c>
      <c r="D10" s="37"/>
      <c r="E10" s="37"/>
      <c r="F10" s="37"/>
      <c r="G10" s="37"/>
      <c r="H10" s="37"/>
      <c r="I10" s="37"/>
    </row>
    <row r="11" spans="1:9" x14ac:dyDescent="0.35">
      <c r="A11" s="35" t="s">
        <v>441</v>
      </c>
      <c r="B11" s="35" t="s">
        <v>435</v>
      </c>
      <c r="C11" s="36">
        <v>5000</v>
      </c>
      <c r="D11" s="37"/>
      <c r="E11" s="37"/>
      <c r="F11" s="37"/>
      <c r="G11" s="37"/>
      <c r="H11" s="37"/>
      <c r="I11" s="37"/>
    </row>
    <row r="12" spans="1:9" x14ac:dyDescent="0.35">
      <c r="A12" s="35" t="s">
        <v>442</v>
      </c>
      <c r="B12" s="35" t="s">
        <v>431</v>
      </c>
      <c r="C12" s="36">
        <v>3000</v>
      </c>
      <c r="D12" s="37"/>
      <c r="E12" s="37"/>
      <c r="F12" s="37"/>
      <c r="G12" s="37"/>
      <c r="H12" s="37"/>
      <c r="I12" s="37"/>
    </row>
    <row r="13" spans="1:9" x14ac:dyDescent="0.35">
      <c r="A13" s="35" t="s">
        <v>443</v>
      </c>
      <c r="B13" s="35" t="s">
        <v>433</v>
      </c>
      <c r="C13" s="36">
        <v>4000</v>
      </c>
      <c r="D13" s="37"/>
      <c r="E13" s="37"/>
      <c r="F13" s="37"/>
      <c r="G13" s="37"/>
      <c r="H13" s="37"/>
      <c r="I13" s="37"/>
    </row>
    <row r="15" spans="1:9" x14ac:dyDescent="0.35">
      <c r="D15" s="25" t="s">
        <v>444</v>
      </c>
      <c r="E15" s="39"/>
    </row>
    <row r="16" spans="1:9" x14ac:dyDescent="0.35">
      <c r="D16" s="25" t="s">
        <v>445</v>
      </c>
      <c r="E16" s="39"/>
    </row>
    <row r="17" spans="1:5" x14ac:dyDescent="0.35">
      <c r="D17" s="25" t="s">
        <v>446</v>
      </c>
      <c r="E17" s="40"/>
    </row>
    <row r="18" spans="1:5" x14ac:dyDescent="0.35">
      <c r="D18" s="25" t="s">
        <v>447</v>
      </c>
      <c r="E18" s="41"/>
    </row>
    <row r="19" spans="1:5" x14ac:dyDescent="0.35">
      <c r="D19" s="25" t="s">
        <v>448</v>
      </c>
      <c r="E19" s="40"/>
    </row>
    <row r="20" spans="1:5" x14ac:dyDescent="0.35">
      <c r="A20"/>
      <c r="D20" s="45" t="s">
        <v>468</v>
      </c>
      <c r="E20" s="40"/>
    </row>
    <row r="21" spans="1:5" x14ac:dyDescent="0.35">
      <c r="A21"/>
    </row>
    <row r="22" spans="1:5" x14ac:dyDescent="0.35">
      <c r="A22"/>
    </row>
    <row r="30" spans="1:5" x14ac:dyDescent="0.35">
      <c r="A30" s="42" t="s">
        <v>449</v>
      </c>
      <c r="B30" s="42"/>
      <c r="C30" s="42" t="s">
        <v>450</v>
      </c>
      <c r="D30" s="42"/>
    </row>
    <row r="31" spans="1:5" ht="15" thickBot="1" x14ac:dyDescent="0.4">
      <c r="A31" s="43" t="s">
        <v>316</v>
      </c>
      <c r="B31" s="43" t="s">
        <v>451</v>
      </c>
      <c r="C31" s="43" t="s">
        <v>452</v>
      </c>
      <c r="D31" s="43" t="s">
        <v>453</v>
      </c>
    </row>
    <row r="32" spans="1:5" ht="12.5" x14ac:dyDescent="0.25">
      <c r="A32">
        <v>201101</v>
      </c>
      <c r="B32" t="s">
        <v>454</v>
      </c>
      <c r="C32" t="s">
        <v>455</v>
      </c>
      <c r="D32">
        <v>500</v>
      </c>
    </row>
    <row r="33" spans="1:5" ht="12.5" x14ac:dyDescent="0.25">
      <c r="A33">
        <v>201102</v>
      </c>
      <c r="B33" t="s">
        <v>456</v>
      </c>
      <c r="C33" t="s">
        <v>452</v>
      </c>
      <c r="D33">
        <v>400</v>
      </c>
    </row>
    <row r="34" spans="1:5" ht="12.5" x14ac:dyDescent="0.25">
      <c r="A34">
        <v>201103</v>
      </c>
      <c r="B34" t="s">
        <v>457</v>
      </c>
      <c r="C34" t="s">
        <v>455</v>
      </c>
      <c r="D34">
        <v>700</v>
      </c>
    </row>
    <row r="35" spans="1:5" ht="12.5" x14ac:dyDescent="0.25">
      <c r="A35">
        <v>201104</v>
      </c>
      <c r="B35" t="s">
        <v>458</v>
      </c>
      <c r="C35" t="s">
        <v>455</v>
      </c>
      <c r="D35">
        <v>200</v>
      </c>
    </row>
    <row r="36" spans="1:5" ht="12.5" x14ac:dyDescent="0.25">
      <c r="A36">
        <v>201101</v>
      </c>
      <c r="B36" t="s">
        <v>459</v>
      </c>
      <c r="C36" t="s">
        <v>452</v>
      </c>
      <c r="D36">
        <v>400</v>
      </c>
    </row>
    <row r="37" spans="1:5" ht="12.5" x14ac:dyDescent="0.25">
      <c r="A37">
        <v>201104</v>
      </c>
      <c r="B37" t="s">
        <v>459</v>
      </c>
      <c r="C37" t="s">
        <v>452</v>
      </c>
      <c r="D37">
        <v>300</v>
      </c>
    </row>
    <row r="38" spans="1:5" ht="12.5" x14ac:dyDescent="0.25">
      <c r="A38">
        <v>201103</v>
      </c>
      <c r="B38" t="s">
        <v>454</v>
      </c>
      <c r="C38" t="s">
        <v>452</v>
      </c>
      <c r="D38">
        <v>600</v>
      </c>
    </row>
    <row r="39" spans="1:5" ht="12.5" x14ac:dyDescent="0.25">
      <c r="A39">
        <v>201101</v>
      </c>
      <c r="B39" t="s">
        <v>454</v>
      </c>
      <c r="C39" t="s">
        <v>455</v>
      </c>
      <c r="D39">
        <v>300</v>
      </c>
    </row>
    <row r="40" spans="1:5" ht="12.5" x14ac:dyDescent="0.25">
      <c r="A40">
        <v>201104</v>
      </c>
      <c r="B40" t="s">
        <v>460</v>
      </c>
      <c r="C40" t="s">
        <v>455</v>
      </c>
      <c r="D40">
        <v>500</v>
      </c>
    </row>
    <row r="41" spans="1:5" ht="12.5" x14ac:dyDescent="0.25">
      <c r="A41"/>
      <c r="B41"/>
      <c r="C41"/>
    </row>
    <row r="42" spans="1:5" x14ac:dyDescent="0.35">
      <c r="A42" s="44" t="s">
        <v>12</v>
      </c>
      <c r="B42" s="44"/>
      <c r="C42" s="44"/>
      <c r="D42" s="44"/>
      <c r="E42" s="40"/>
    </row>
    <row r="43" spans="1:5" x14ac:dyDescent="0.35">
      <c r="A43" s="44" t="s">
        <v>461</v>
      </c>
      <c r="B43" s="44"/>
      <c r="C43" s="44"/>
      <c r="D43" s="44"/>
      <c r="E43" s="40"/>
    </row>
    <row r="44" spans="1:5" x14ac:dyDescent="0.35">
      <c r="A44" s="44" t="s">
        <v>462</v>
      </c>
      <c r="B44" s="44"/>
      <c r="C44" s="44"/>
      <c r="D44" s="44"/>
      <c r="E44" s="40"/>
    </row>
    <row r="45" spans="1:5" x14ac:dyDescent="0.35">
      <c r="A45" s="44" t="s">
        <v>463</v>
      </c>
      <c r="B45" s="44"/>
      <c r="C45" s="44"/>
      <c r="D45" s="44"/>
      <c r="E45" s="40"/>
    </row>
    <row r="46" spans="1:5" ht="12.5" x14ac:dyDescent="0.25">
      <c r="A46"/>
      <c r="B46"/>
      <c r="C46"/>
    </row>
    <row r="47" spans="1:5" x14ac:dyDescent="0.35">
      <c r="A47" s="44" t="s">
        <v>464</v>
      </c>
      <c r="B47"/>
      <c r="C47"/>
      <c r="D47" s="44"/>
      <c r="E47" s="40"/>
    </row>
    <row r="48" spans="1:5" x14ac:dyDescent="0.35">
      <c r="A48" s="44" t="s">
        <v>465</v>
      </c>
      <c r="B48"/>
      <c r="C48"/>
      <c r="D48" s="44"/>
      <c r="E48" s="40"/>
    </row>
    <row r="49" spans="1:5" x14ac:dyDescent="0.35">
      <c r="A49" s="44" t="s">
        <v>466</v>
      </c>
      <c r="B49"/>
      <c r="C49"/>
      <c r="D49" s="44"/>
      <c r="E49" s="40"/>
    </row>
    <row r="50" spans="1:5" x14ac:dyDescent="0.35">
      <c r="A50" s="44" t="s">
        <v>467</v>
      </c>
      <c r="B50"/>
      <c r="C50"/>
      <c r="D50" s="44"/>
      <c r="E50" s="40"/>
    </row>
  </sheetData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B6F855-63DA-4EA3-B76C-B48791D000B3}">
  <dimension ref="A1:M808"/>
  <sheetViews>
    <sheetView workbookViewId="0">
      <selection activeCell="M5" sqref="M5"/>
    </sheetView>
  </sheetViews>
  <sheetFormatPr defaultRowHeight="14.5" x14ac:dyDescent="0.35"/>
  <cols>
    <col min="1" max="1" width="10.81640625" style="119" customWidth="1"/>
    <col min="2" max="2" width="11.81640625" style="119" customWidth="1"/>
    <col min="3" max="3" width="15.36328125" style="119" customWidth="1"/>
    <col min="4" max="4" width="11.54296875" style="119" customWidth="1"/>
    <col min="5" max="5" width="8.1796875" style="119" customWidth="1"/>
    <col min="6" max="6" width="39.90625" style="119" bestFit="1" customWidth="1"/>
    <col min="7" max="7" width="11.453125" style="119" customWidth="1"/>
    <col min="8" max="8" width="12.1796875" style="119" customWidth="1"/>
    <col min="9" max="11" width="8.7265625" style="119"/>
    <col min="12" max="12" width="16.90625" style="119" customWidth="1"/>
    <col min="13" max="16384" width="8.7265625" style="119"/>
  </cols>
  <sheetData>
    <row r="1" spans="1:13" x14ac:dyDescent="0.35">
      <c r="A1" s="119" t="s">
        <v>5951</v>
      </c>
      <c r="B1" s="119" t="s">
        <v>5952</v>
      </c>
      <c r="C1" s="119" t="s">
        <v>5953</v>
      </c>
      <c r="D1" s="119" t="s">
        <v>5954</v>
      </c>
      <c r="E1" s="119" t="s">
        <v>5955</v>
      </c>
      <c r="F1" s="119" t="s">
        <v>5956</v>
      </c>
      <c r="G1" s="119" t="s">
        <v>5957</v>
      </c>
      <c r="H1" s="119" t="s">
        <v>5958</v>
      </c>
    </row>
    <row r="2" spans="1:13" x14ac:dyDescent="0.35">
      <c r="A2" s="119">
        <v>452094</v>
      </c>
      <c r="B2" s="119">
        <v>257600</v>
      </c>
      <c r="C2" s="119" t="s">
        <v>5959</v>
      </c>
      <c r="D2" s="119" t="s">
        <v>5959</v>
      </c>
      <c r="E2" s="119">
        <v>67140</v>
      </c>
      <c r="F2" s="119" t="s">
        <v>5960</v>
      </c>
      <c r="G2" s="119">
        <v>3</v>
      </c>
      <c r="H2" s="119">
        <v>123</v>
      </c>
    </row>
    <row r="3" spans="1:13" x14ac:dyDescent="0.35">
      <c r="A3" s="119">
        <v>452094</v>
      </c>
      <c r="B3" s="119">
        <v>257600</v>
      </c>
      <c r="C3" s="119" t="s">
        <v>5959</v>
      </c>
      <c r="D3" s="119" t="s">
        <v>5959</v>
      </c>
      <c r="E3" s="119">
        <v>66806</v>
      </c>
      <c r="F3" s="119" t="s">
        <v>5961</v>
      </c>
      <c r="G3" s="119">
        <v>5</v>
      </c>
      <c r="H3" s="119">
        <v>43</v>
      </c>
    </row>
    <row r="4" spans="1:13" x14ac:dyDescent="0.35">
      <c r="A4" s="119">
        <v>452094</v>
      </c>
      <c r="B4" s="119">
        <v>257600</v>
      </c>
      <c r="C4" s="119" t="s">
        <v>5959</v>
      </c>
      <c r="D4" s="119" t="s">
        <v>5959</v>
      </c>
      <c r="E4" s="119">
        <v>67132</v>
      </c>
      <c r="F4" s="119" t="s">
        <v>5962</v>
      </c>
      <c r="G4" s="119">
        <v>2</v>
      </c>
      <c r="H4" s="119">
        <v>6</v>
      </c>
      <c r="L4" s="122" t="s">
        <v>6319</v>
      </c>
    </row>
    <row r="5" spans="1:13" x14ac:dyDescent="0.35">
      <c r="A5" s="119">
        <v>452286</v>
      </c>
      <c r="B5" s="119">
        <v>257600</v>
      </c>
      <c r="C5" s="119" t="s">
        <v>5959</v>
      </c>
      <c r="D5" s="119" t="s">
        <v>5963</v>
      </c>
      <c r="E5" s="119">
        <v>67132</v>
      </c>
      <c r="F5" s="119" t="s">
        <v>5962</v>
      </c>
      <c r="G5" s="119">
        <v>1</v>
      </c>
      <c r="H5" s="119">
        <v>77</v>
      </c>
      <c r="L5" s="122">
        <v>2020</v>
      </c>
      <c r="M5" s="121"/>
    </row>
    <row r="6" spans="1:13" x14ac:dyDescent="0.35">
      <c r="A6" s="119">
        <v>453248</v>
      </c>
      <c r="B6" s="119">
        <v>257600</v>
      </c>
      <c r="C6" s="119" t="s">
        <v>5964</v>
      </c>
      <c r="D6" s="119" t="s">
        <v>5965</v>
      </c>
      <c r="E6" s="119">
        <v>66806</v>
      </c>
      <c r="F6" s="119" t="s">
        <v>5961</v>
      </c>
      <c r="G6" s="119">
        <v>1</v>
      </c>
      <c r="H6" s="119">
        <v>67</v>
      </c>
      <c r="L6" s="122">
        <v>2021</v>
      </c>
      <c r="M6" s="121"/>
    </row>
    <row r="7" spans="1:13" x14ac:dyDescent="0.35">
      <c r="A7" s="119">
        <v>455010</v>
      </c>
      <c r="B7" s="119">
        <v>257600</v>
      </c>
      <c r="C7" s="119" t="s">
        <v>5966</v>
      </c>
      <c r="D7" s="119" t="s">
        <v>5967</v>
      </c>
      <c r="E7" s="119">
        <v>67284</v>
      </c>
      <c r="F7" s="119" t="s">
        <v>5968</v>
      </c>
      <c r="G7" s="119">
        <v>500</v>
      </c>
      <c r="H7" s="119">
        <v>5</v>
      </c>
      <c r="L7" s="122">
        <v>2022</v>
      </c>
      <c r="M7" s="121"/>
    </row>
    <row r="8" spans="1:13" x14ac:dyDescent="0.35">
      <c r="A8" s="119">
        <v>455010</v>
      </c>
      <c r="B8" s="119">
        <v>257600</v>
      </c>
      <c r="C8" s="119" t="s">
        <v>5966</v>
      </c>
      <c r="D8" s="119" t="s">
        <v>5967</v>
      </c>
      <c r="E8" s="119">
        <v>67047</v>
      </c>
      <c r="F8" s="119" t="s">
        <v>5969</v>
      </c>
      <c r="G8" s="119">
        <v>20</v>
      </c>
      <c r="H8" s="119">
        <v>4</v>
      </c>
    </row>
    <row r="9" spans="1:13" x14ac:dyDescent="0.35">
      <c r="A9" s="119">
        <v>455636</v>
      </c>
      <c r="B9" s="119">
        <v>257600</v>
      </c>
      <c r="C9" s="119" t="s">
        <v>5964</v>
      </c>
      <c r="D9" s="119" t="s">
        <v>5970</v>
      </c>
      <c r="E9" s="119" t="s">
        <v>5971</v>
      </c>
      <c r="F9" s="119" t="s">
        <v>5972</v>
      </c>
      <c r="G9" s="119">
        <v>10</v>
      </c>
      <c r="H9" s="119">
        <v>3</v>
      </c>
    </row>
    <row r="10" spans="1:13" x14ac:dyDescent="0.35">
      <c r="A10" s="119">
        <v>455636</v>
      </c>
      <c r="B10" s="119">
        <v>257600</v>
      </c>
      <c r="C10" s="119" t="s">
        <v>5964</v>
      </c>
      <c r="D10" s="119" t="s">
        <v>5970</v>
      </c>
      <c r="E10" s="119">
        <v>66645</v>
      </c>
      <c r="F10" s="119" t="s">
        <v>5973</v>
      </c>
      <c r="G10" s="119">
        <v>45</v>
      </c>
      <c r="H10" s="119">
        <v>4</v>
      </c>
    </row>
    <row r="11" spans="1:13" x14ac:dyDescent="0.35">
      <c r="A11" s="119">
        <v>455636</v>
      </c>
      <c r="B11" s="119">
        <v>257600</v>
      </c>
      <c r="C11" s="119" t="s">
        <v>5964</v>
      </c>
      <c r="D11" s="119" t="s">
        <v>5970</v>
      </c>
      <c r="E11" s="119" t="s">
        <v>5974</v>
      </c>
      <c r="F11" s="119" t="s">
        <v>5974</v>
      </c>
      <c r="G11" s="119">
        <v>5</v>
      </c>
      <c r="H11" s="119">
        <v>45</v>
      </c>
    </row>
    <row r="12" spans="1:13" x14ac:dyDescent="0.35">
      <c r="A12" s="119">
        <v>456919</v>
      </c>
      <c r="B12" s="119">
        <v>257600</v>
      </c>
      <c r="C12" s="119" t="s">
        <v>5975</v>
      </c>
      <c r="D12" s="119" t="s">
        <v>5975</v>
      </c>
      <c r="E12" s="119">
        <v>61337</v>
      </c>
      <c r="F12" s="119" t="s">
        <v>5976</v>
      </c>
      <c r="G12" s="119">
        <v>4</v>
      </c>
      <c r="H12" s="119">
        <v>66</v>
      </c>
    </row>
    <row r="13" spans="1:13" x14ac:dyDescent="0.35">
      <c r="A13" s="119">
        <v>459832</v>
      </c>
      <c r="B13" s="119">
        <v>257600</v>
      </c>
      <c r="C13" s="119" t="s">
        <v>5977</v>
      </c>
      <c r="D13" s="119" t="s">
        <v>5978</v>
      </c>
      <c r="E13" s="119">
        <v>67284</v>
      </c>
      <c r="F13" s="119" t="s">
        <v>5968</v>
      </c>
      <c r="G13" s="119">
        <v>500</v>
      </c>
      <c r="H13" s="119">
        <v>4</v>
      </c>
    </row>
    <row r="14" spans="1:13" x14ac:dyDescent="0.35">
      <c r="A14" s="119">
        <v>460072</v>
      </c>
      <c r="B14" s="119">
        <v>257600</v>
      </c>
      <c r="C14" s="119" t="s">
        <v>5979</v>
      </c>
      <c r="D14" s="119" t="s">
        <v>5980</v>
      </c>
      <c r="E14" s="119" t="s">
        <v>5974</v>
      </c>
      <c r="F14" s="119" t="s">
        <v>5974</v>
      </c>
      <c r="G14" s="119">
        <v>5</v>
      </c>
      <c r="H14" s="119">
        <v>67</v>
      </c>
    </row>
    <row r="15" spans="1:13" x14ac:dyDescent="0.35">
      <c r="A15" s="119">
        <v>460072</v>
      </c>
      <c r="B15" s="119">
        <v>257600</v>
      </c>
      <c r="C15" s="119" t="s">
        <v>5979</v>
      </c>
      <c r="D15" s="119" t="s">
        <v>5980</v>
      </c>
      <c r="E15" s="119" t="s">
        <v>5971</v>
      </c>
      <c r="F15" s="119" t="s">
        <v>5972</v>
      </c>
      <c r="G15" s="119">
        <v>10</v>
      </c>
      <c r="H15" s="119">
        <v>87</v>
      </c>
    </row>
    <row r="16" spans="1:13" x14ac:dyDescent="0.35">
      <c r="A16" s="119">
        <v>460072</v>
      </c>
      <c r="B16" s="119">
        <v>257600</v>
      </c>
      <c r="C16" s="119" t="s">
        <v>5979</v>
      </c>
      <c r="D16" s="119" t="s">
        <v>5980</v>
      </c>
      <c r="E16" s="119">
        <v>66645</v>
      </c>
      <c r="F16" s="119" t="s">
        <v>5973</v>
      </c>
      <c r="G16" s="119">
        <v>45</v>
      </c>
      <c r="H16" s="119">
        <v>2</v>
      </c>
    </row>
    <row r="17" spans="1:8" x14ac:dyDescent="0.35">
      <c r="A17" s="119">
        <v>460946</v>
      </c>
      <c r="B17" s="119">
        <v>257600</v>
      </c>
      <c r="C17" s="119" t="s">
        <v>5981</v>
      </c>
      <c r="D17" s="119" t="s">
        <v>5982</v>
      </c>
      <c r="E17" s="119">
        <v>67284</v>
      </c>
      <c r="F17" s="119" t="s">
        <v>5968</v>
      </c>
      <c r="G17" s="119">
        <v>300</v>
      </c>
      <c r="H17" s="119">
        <v>3</v>
      </c>
    </row>
    <row r="18" spans="1:8" x14ac:dyDescent="0.35">
      <c r="A18" s="119">
        <v>461211</v>
      </c>
      <c r="B18" s="119">
        <v>257600</v>
      </c>
      <c r="C18" s="119" t="s">
        <v>5983</v>
      </c>
      <c r="D18" s="119" t="s">
        <v>5983</v>
      </c>
      <c r="E18" s="119">
        <v>61337</v>
      </c>
      <c r="F18" s="119" t="s">
        <v>5976</v>
      </c>
      <c r="G18" s="119">
        <v>1</v>
      </c>
      <c r="H18" s="119">
        <v>5</v>
      </c>
    </row>
    <row r="19" spans="1:8" x14ac:dyDescent="0.35">
      <c r="A19" s="119">
        <v>461628</v>
      </c>
      <c r="B19" s="119">
        <v>257600</v>
      </c>
      <c r="C19" s="119" t="s">
        <v>5984</v>
      </c>
      <c r="D19" s="119" t="s">
        <v>5985</v>
      </c>
      <c r="E19" s="119">
        <v>61337</v>
      </c>
      <c r="F19" s="119" t="s">
        <v>5976</v>
      </c>
      <c r="G19" s="119">
        <v>4</v>
      </c>
      <c r="H19" s="119">
        <v>4</v>
      </c>
    </row>
    <row r="20" spans="1:8" x14ac:dyDescent="0.35">
      <c r="A20" s="119">
        <v>461909</v>
      </c>
      <c r="B20" s="119">
        <v>257600</v>
      </c>
      <c r="C20" s="119" t="s">
        <v>5986</v>
      </c>
      <c r="D20" s="119" t="s">
        <v>5986</v>
      </c>
      <c r="E20" s="119">
        <v>63676</v>
      </c>
      <c r="F20" s="119" t="s">
        <v>5987</v>
      </c>
      <c r="G20" s="119">
        <v>20</v>
      </c>
      <c r="H20" s="119">
        <v>3</v>
      </c>
    </row>
    <row r="21" spans="1:8" x14ac:dyDescent="0.35">
      <c r="A21" s="119">
        <v>461909</v>
      </c>
      <c r="B21" s="119">
        <v>257600</v>
      </c>
      <c r="C21" s="119" t="s">
        <v>5986</v>
      </c>
      <c r="D21" s="119" t="s">
        <v>5986</v>
      </c>
      <c r="E21" s="119">
        <v>67026</v>
      </c>
      <c r="F21" s="119" t="s">
        <v>5988</v>
      </c>
      <c r="G21" s="119">
        <v>1</v>
      </c>
      <c r="H21" s="119">
        <v>1500</v>
      </c>
    </row>
    <row r="22" spans="1:8" x14ac:dyDescent="0.35">
      <c r="A22" s="119">
        <v>461909</v>
      </c>
      <c r="B22" s="119">
        <v>257600</v>
      </c>
      <c r="C22" s="119" t="s">
        <v>5986</v>
      </c>
      <c r="D22" s="119" t="s">
        <v>5986</v>
      </c>
      <c r="E22" s="119">
        <v>66695</v>
      </c>
      <c r="F22" s="119" t="s">
        <v>5989</v>
      </c>
      <c r="G22" s="119">
        <v>2</v>
      </c>
      <c r="H22" s="119">
        <v>6</v>
      </c>
    </row>
    <row r="23" spans="1:8" x14ac:dyDescent="0.35">
      <c r="A23" s="119">
        <v>462869</v>
      </c>
      <c r="B23" s="119">
        <v>257600</v>
      </c>
      <c r="C23" s="119" t="s">
        <v>5990</v>
      </c>
      <c r="D23" s="119" t="s">
        <v>5990</v>
      </c>
      <c r="E23" s="119">
        <v>67139</v>
      </c>
      <c r="F23" s="119" t="s">
        <v>5991</v>
      </c>
      <c r="G23" s="119">
        <v>2</v>
      </c>
      <c r="H23" s="119">
        <v>5</v>
      </c>
    </row>
    <row r="24" spans="1:8" x14ac:dyDescent="0.35">
      <c r="A24" s="119">
        <v>462869</v>
      </c>
      <c r="B24" s="119">
        <v>257600</v>
      </c>
      <c r="C24" s="119" t="s">
        <v>5990</v>
      </c>
      <c r="D24" s="119" t="s">
        <v>5990</v>
      </c>
      <c r="E24" s="119">
        <v>67284</v>
      </c>
      <c r="F24" s="119" t="s">
        <v>5968</v>
      </c>
      <c r="G24" s="119">
        <v>300</v>
      </c>
      <c r="H24" s="119">
        <v>456</v>
      </c>
    </row>
    <row r="25" spans="1:8" x14ac:dyDescent="0.35">
      <c r="A25" s="119">
        <v>462869</v>
      </c>
      <c r="B25" s="119">
        <v>257600</v>
      </c>
      <c r="C25" s="119" t="s">
        <v>5990</v>
      </c>
      <c r="D25" s="119" t="s">
        <v>5990</v>
      </c>
      <c r="E25" s="119">
        <v>67282</v>
      </c>
      <c r="F25" s="119" t="s">
        <v>5992</v>
      </c>
      <c r="G25" s="119">
        <v>2</v>
      </c>
      <c r="H25" s="119">
        <v>432</v>
      </c>
    </row>
    <row r="26" spans="1:8" x14ac:dyDescent="0.35">
      <c r="A26" s="119">
        <v>462869</v>
      </c>
      <c r="B26" s="119">
        <v>257600</v>
      </c>
      <c r="C26" s="119" t="s">
        <v>5990</v>
      </c>
      <c r="D26" s="119" t="s">
        <v>5990</v>
      </c>
      <c r="E26" s="119">
        <v>64086</v>
      </c>
      <c r="F26" s="119" t="s">
        <v>5993</v>
      </c>
      <c r="G26" s="119">
        <v>4</v>
      </c>
      <c r="H26" s="119">
        <v>2</v>
      </c>
    </row>
    <row r="27" spans="1:8" x14ac:dyDescent="0.35">
      <c r="A27" s="119">
        <v>465063</v>
      </c>
      <c r="B27" s="119">
        <v>257600</v>
      </c>
      <c r="C27" s="119" t="s">
        <v>5994</v>
      </c>
      <c r="D27" s="119" t="s">
        <v>5995</v>
      </c>
      <c r="E27" s="119">
        <v>67284</v>
      </c>
      <c r="F27" s="119" t="s">
        <v>5968</v>
      </c>
      <c r="G27" s="119">
        <v>300</v>
      </c>
      <c r="H27" s="119">
        <v>34</v>
      </c>
    </row>
    <row r="28" spans="1:8" x14ac:dyDescent="0.35">
      <c r="A28" s="119">
        <v>465974</v>
      </c>
      <c r="B28" s="119">
        <v>257600</v>
      </c>
      <c r="C28" s="119" t="s">
        <v>5996</v>
      </c>
      <c r="D28" s="119" t="s">
        <v>5996</v>
      </c>
      <c r="E28" s="119">
        <v>67046</v>
      </c>
      <c r="F28" s="119" t="s">
        <v>5997</v>
      </c>
      <c r="G28" s="119">
        <v>6</v>
      </c>
      <c r="H28" s="119">
        <v>7</v>
      </c>
    </row>
    <row r="29" spans="1:8" x14ac:dyDescent="0.35">
      <c r="A29" s="119">
        <v>467111</v>
      </c>
      <c r="B29" s="119">
        <v>257600</v>
      </c>
      <c r="C29" s="119" t="s">
        <v>5998</v>
      </c>
      <c r="D29" s="119" t="s">
        <v>5999</v>
      </c>
      <c r="E29" s="119">
        <v>10111</v>
      </c>
      <c r="F29" s="119" t="s">
        <v>6000</v>
      </c>
      <c r="G29" s="119">
        <v>10</v>
      </c>
      <c r="H29" s="119">
        <v>5</v>
      </c>
    </row>
    <row r="30" spans="1:8" x14ac:dyDescent="0.35">
      <c r="A30" s="119">
        <v>467461</v>
      </c>
      <c r="B30" s="119">
        <v>257600</v>
      </c>
      <c r="C30" s="119" t="s">
        <v>6001</v>
      </c>
      <c r="D30" s="119" t="s">
        <v>6002</v>
      </c>
      <c r="E30" s="119">
        <v>62180</v>
      </c>
      <c r="F30" s="119" t="s">
        <v>6003</v>
      </c>
      <c r="G30" s="119">
        <v>20</v>
      </c>
      <c r="H30" s="119">
        <v>33</v>
      </c>
    </row>
    <row r="31" spans="1:8" x14ac:dyDescent="0.35">
      <c r="A31" s="119">
        <v>469454</v>
      </c>
      <c r="B31" s="119">
        <v>257600</v>
      </c>
      <c r="C31" s="119" t="s">
        <v>6004</v>
      </c>
      <c r="D31" s="119" t="s">
        <v>6004</v>
      </c>
      <c r="E31" s="119">
        <v>67284</v>
      </c>
      <c r="F31" s="119" t="s">
        <v>5968</v>
      </c>
      <c r="G31" s="119">
        <v>600</v>
      </c>
      <c r="H31" s="119">
        <v>2</v>
      </c>
    </row>
    <row r="32" spans="1:8" x14ac:dyDescent="0.35">
      <c r="A32" s="119">
        <v>469616</v>
      </c>
      <c r="B32" s="119">
        <v>257600</v>
      </c>
      <c r="C32" s="119" t="s">
        <v>6005</v>
      </c>
      <c r="D32" s="119" t="s">
        <v>6005</v>
      </c>
      <c r="E32" s="119">
        <v>62175</v>
      </c>
      <c r="F32" s="119" t="s">
        <v>6006</v>
      </c>
      <c r="G32" s="119">
        <v>2</v>
      </c>
      <c r="H32" s="119">
        <v>123</v>
      </c>
    </row>
    <row r="33" spans="1:8" x14ac:dyDescent="0.35">
      <c r="A33" s="119">
        <v>469616</v>
      </c>
      <c r="B33" s="119">
        <v>257600</v>
      </c>
      <c r="C33" s="119" t="s">
        <v>6005</v>
      </c>
      <c r="D33" s="119" t="s">
        <v>6005</v>
      </c>
      <c r="E33" s="119">
        <v>61337</v>
      </c>
      <c r="F33" s="119" t="s">
        <v>5976</v>
      </c>
      <c r="G33" s="119">
        <v>4</v>
      </c>
      <c r="H33" s="119">
        <v>67</v>
      </c>
    </row>
    <row r="34" spans="1:8" x14ac:dyDescent="0.35">
      <c r="A34" s="119">
        <v>470786</v>
      </c>
      <c r="B34" s="119">
        <v>257600</v>
      </c>
      <c r="C34" s="119" t="s">
        <v>6007</v>
      </c>
      <c r="D34" s="119" t="s">
        <v>6008</v>
      </c>
      <c r="E34" s="119">
        <v>67284</v>
      </c>
      <c r="F34" s="119" t="s">
        <v>5968</v>
      </c>
      <c r="G34" s="119">
        <v>500</v>
      </c>
      <c r="H34" s="119">
        <v>8</v>
      </c>
    </row>
    <row r="35" spans="1:8" x14ac:dyDescent="0.35">
      <c r="A35" s="119">
        <v>472002</v>
      </c>
      <c r="B35" s="119">
        <v>257600</v>
      </c>
      <c r="C35" s="119" t="s">
        <v>6009</v>
      </c>
      <c r="D35" s="119" t="s">
        <v>6010</v>
      </c>
      <c r="E35" s="119">
        <v>67046</v>
      </c>
      <c r="F35" s="119" t="s">
        <v>5997</v>
      </c>
      <c r="G35" s="119">
        <v>6</v>
      </c>
      <c r="H35" s="119">
        <v>74</v>
      </c>
    </row>
    <row r="36" spans="1:8" x14ac:dyDescent="0.35">
      <c r="A36" s="119">
        <v>472002</v>
      </c>
      <c r="B36" s="119">
        <v>257600</v>
      </c>
      <c r="C36" s="119" t="s">
        <v>6009</v>
      </c>
      <c r="D36" s="119" t="s">
        <v>6010</v>
      </c>
      <c r="E36" s="119">
        <v>67139</v>
      </c>
      <c r="F36" s="119" t="s">
        <v>5991</v>
      </c>
      <c r="G36" s="119">
        <v>3</v>
      </c>
      <c r="H36" s="119">
        <v>3</v>
      </c>
    </row>
    <row r="37" spans="1:8" x14ac:dyDescent="0.35">
      <c r="A37" s="119">
        <v>472002</v>
      </c>
      <c r="B37" s="119">
        <v>257600</v>
      </c>
      <c r="C37" s="119" t="s">
        <v>6009</v>
      </c>
      <c r="D37" s="119" t="s">
        <v>6010</v>
      </c>
      <c r="E37" s="119">
        <v>67069</v>
      </c>
      <c r="F37" s="119" t="s">
        <v>6011</v>
      </c>
      <c r="G37" s="119">
        <v>20</v>
      </c>
      <c r="H37" s="119">
        <v>3</v>
      </c>
    </row>
    <row r="38" spans="1:8" x14ac:dyDescent="0.35">
      <c r="A38" s="119">
        <v>474010</v>
      </c>
      <c r="B38" s="119">
        <v>257600</v>
      </c>
      <c r="C38" s="119" t="s">
        <v>6012</v>
      </c>
      <c r="D38" s="119" t="s">
        <v>6013</v>
      </c>
      <c r="E38" s="119">
        <v>61337</v>
      </c>
      <c r="F38" s="119" t="s">
        <v>5976</v>
      </c>
      <c r="G38" s="119">
        <v>4</v>
      </c>
      <c r="H38" s="119">
        <v>2</v>
      </c>
    </row>
    <row r="39" spans="1:8" x14ac:dyDescent="0.35">
      <c r="A39" s="119">
        <v>474010</v>
      </c>
      <c r="B39" s="119">
        <v>257600</v>
      </c>
      <c r="C39" s="119" t="s">
        <v>6012</v>
      </c>
      <c r="D39" s="119" t="s">
        <v>6013</v>
      </c>
      <c r="E39" s="119">
        <v>62873</v>
      </c>
      <c r="F39" s="119" t="s">
        <v>6014</v>
      </c>
      <c r="G39" s="119">
        <v>2</v>
      </c>
      <c r="H39" s="119">
        <v>2</v>
      </c>
    </row>
    <row r="40" spans="1:8" x14ac:dyDescent="0.35">
      <c r="A40" s="119">
        <v>474168</v>
      </c>
      <c r="B40" s="119">
        <v>257600</v>
      </c>
      <c r="C40" s="119" t="s">
        <v>6013</v>
      </c>
      <c r="D40" s="119" t="s">
        <v>6015</v>
      </c>
      <c r="E40" s="119">
        <v>67284</v>
      </c>
      <c r="F40" s="119" t="s">
        <v>5968</v>
      </c>
      <c r="G40" s="119">
        <v>600</v>
      </c>
      <c r="H40" s="119">
        <v>7</v>
      </c>
    </row>
    <row r="41" spans="1:8" x14ac:dyDescent="0.35">
      <c r="A41" s="119">
        <v>475970</v>
      </c>
      <c r="B41" s="119">
        <v>257600</v>
      </c>
      <c r="C41" s="119" t="s">
        <v>6016</v>
      </c>
      <c r="D41" s="119" t="s">
        <v>6017</v>
      </c>
      <c r="E41" s="119">
        <v>62873</v>
      </c>
      <c r="F41" s="119" t="s">
        <v>6014</v>
      </c>
      <c r="G41" s="119">
        <v>3</v>
      </c>
      <c r="H41" s="119">
        <v>8</v>
      </c>
    </row>
    <row r="42" spans="1:8" x14ac:dyDescent="0.35">
      <c r="A42" s="119">
        <v>476462</v>
      </c>
      <c r="B42" s="119">
        <v>257600</v>
      </c>
      <c r="C42" s="119" t="s">
        <v>6018</v>
      </c>
      <c r="D42" s="119" t="s">
        <v>6019</v>
      </c>
      <c r="E42" s="119">
        <v>61337</v>
      </c>
      <c r="F42" s="119" t="s">
        <v>5976</v>
      </c>
      <c r="G42" s="119">
        <v>1</v>
      </c>
      <c r="H42" s="119">
        <v>665</v>
      </c>
    </row>
    <row r="43" spans="1:8" x14ac:dyDescent="0.35">
      <c r="A43" s="119">
        <v>476963</v>
      </c>
      <c r="B43" s="119">
        <v>257600</v>
      </c>
      <c r="C43" s="120">
        <v>44109</v>
      </c>
      <c r="D43" s="120">
        <v>44109</v>
      </c>
      <c r="E43" s="119">
        <v>61337</v>
      </c>
      <c r="F43" s="119" t="s">
        <v>5976</v>
      </c>
      <c r="G43" s="119">
        <v>4</v>
      </c>
      <c r="H43" s="119">
        <v>4</v>
      </c>
    </row>
    <row r="44" spans="1:8" x14ac:dyDescent="0.35">
      <c r="A44" s="119">
        <v>477472</v>
      </c>
      <c r="B44" s="119">
        <v>257600</v>
      </c>
      <c r="C44" s="120">
        <v>44111</v>
      </c>
      <c r="D44" s="120">
        <v>44112</v>
      </c>
      <c r="E44" s="119">
        <v>67282</v>
      </c>
      <c r="F44" s="119" t="s">
        <v>5992</v>
      </c>
      <c r="G44" s="119">
        <v>2</v>
      </c>
      <c r="H44" s="119">
        <v>4</v>
      </c>
    </row>
    <row r="45" spans="1:8" x14ac:dyDescent="0.35">
      <c r="A45" s="119">
        <v>477472</v>
      </c>
      <c r="B45" s="119">
        <v>257600</v>
      </c>
      <c r="C45" s="120">
        <v>44111</v>
      </c>
      <c r="D45" s="120">
        <v>44112</v>
      </c>
      <c r="E45" s="119">
        <v>67132</v>
      </c>
      <c r="F45" s="119" t="s">
        <v>5962</v>
      </c>
      <c r="G45" s="119">
        <v>2</v>
      </c>
      <c r="H45" s="119">
        <v>4</v>
      </c>
    </row>
    <row r="46" spans="1:8" x14ac:dyDescent="0.35">
      <c r="A46" s="119">
        <v>477472</v>
      </c>
      <c r="B46" s="119">
        <v>257600</v>
      </c>
      <c r="C46" s="120">
        <v>44111</v>
      </c>
      <c r="D46" s="120">
        <v>44112</v>
      </c>
      <c r="E46" s="119">
        <v>67131</v>
      </c>
      <c r="F46" s="119" t="s">
        <v>6020</v>
      </c>
      <c r="G46" s="119">
        <v>2</v>
      </c>
      <c r="H46" s="119">
        <v>3</v>
      </c>
    </row>
    <row r="47" spans="1:8" x14ac:dyDescent="0.35">
      <c r="A47" s="119">
        <v>479956</v>
      </c>
      <c r="B47" s="119">
        <v>257600</v>
      </c>
      <c r="C47" s="120">
        <v>44132</v>
      </c>
      <c r="D47" s="120">
        <v>44133</v>
      </c>
      <c r="E47" s="119">
        <v>66806</v>
      </c>
      <c r="F47" s="119" t="s">
        <v>5961</v>
      </c>
      <c r="G47" s="119">
        <v>5</v>
      </c>
      <c r="H47" s="119">
        <v>90</v>
      </c>
    </row>
    <row r="48" spans="1:8" x14ac:dyDescent="0.35">
      <c r="A48" s="119">
        <v>482635</v>
      </c>
      <c r="B48" s="119">
        <v>257600</v>
      </c>
      <c r="C48" s="120">
        <v>44155</v>
      </c>
      <c r="D48" s="120">
        <v>44158</v>
      </c>
      <c r="E48" s="119">
        <v>67047</v>
      </c>
      <c r="F48" s="119" t="s">
        <v>5969</v>
      </c>
      <c r="G48" s="119">
        <v>20</v>
      </c>
      <c r="H48" s="119">
        <v>788</v>
      </c>
    </row>
    <row r="49" spans="1:8" x14ac:dyDescent="0.35">
      <c r="A49" s="119">
        <v>482635</v>
      </c>
      <c r="B49" s="119">
        <v>257600</v>
      </c>
      <c r="C49" s="120">
        <v>44155</v>
      </c>
      <c r="D49" s="120">
        <v>44158</v>
      </c>
      <c r="E49" s="119">
        <v>61337</v>
      </c>
      <c r="F49" s="119" t="s">
        <v>5976</v>
      </c>
      <c r="G49" s="119">
        <v>4</v>
      </c>
      <c r="H49" s="119">
        <v>6</v>
      </c>
    </row>
    <row r="50" spans="1:8" x14ac:dyDescent="0.35">
      <c r="A50" s="119">
        <v>482635</v>
      </c>
      <c r="B50" s="119">
        <v>257600</v>
      </c>
      <c r="C50" s="120">
        <v>44155</v>
      </c>
      <c r="D50" s="120">
        <v>44158</v>
      </c>
      <c r="E50" s="119">
        <v>62844</v>
      </c>
      <c r="F50" s="119" t="s">
        <v>6021</v>
      </c>
      <c r="G50" s="119">
        <v>4</v>
      </c>
      <c r="H50" s="119">
        <v>6</v>
      </c>
    </row>
    <row r="51" spans="1:8" x14ac:dyDescent="0.35">
      <c r="A51" s="119">
        <v>482635</v>
      </c>
      <c r="B51" s="119">
        <v>257600</v>
      </c>
      <c r="C51" s="120">
        <v>44155</v>
      </c>
      <c r="D51" s="120">
        <v>44158</v>
      </c>
      <c r="E51" s="119">
        <v>67284</v>
      </c>
      <c r="F51" s="119" t="s">
        <v>5968</v>
      </c>
      <c r="G51" s="119">
        <v>400</v>
      </c>
      <c r="H51" s="119">
        <v>6</v>
      </c>
    </row>
    <row r="52" spans="1:8" x14ac:dyDescent="0.35">
      <c r="A52" s="119">
        <v>482801</v>
      </c>
      <c r="B52" s="119">
        <v>257600</v>
      </c>
      <c r="C52" s="120">
        <v>44137</v>
      </c>
      <c r="D52" s="120">
        <v>44159</v>
      </c>
      <c r="E52" s="119" t="s">
        <v>5971</v>
      </c>
      <c r="F52" s="119" t="s">
        <v>5972</v>
      </c>
      <c r="G52" s="119">
        <v>2</v>
      </c>
      <c r="H52" s="119">
        <v>125</v>
      </c>
    </row>
    <row r="53" spans="1:8" x14ac:dyDescent="0.35">
      <c r="A53" s="119">
        <v>482801</v>
      </c>
      <c r="B53" s="119">
        <v>257600</v>
      </c>
      <c r="C53" s="120">
        <v>44137</v>
      </c>
      <c r="D53" s="120">
        <v>44159</v>
      </c>
      <c r="E53" s="119">
        <v>66645</v>
      </c>
      <c r="F53" s="119" t="s">
        <v>5973</v>
      </c>
      <c r="G53" s="119">
        <v>9</v>
      </c>
      <c r="H53" s="119">
        <v>15.2</v>
      </c>
    </row>
    <row r="54" spans="1:8" x14ac:dyDescent="0.35">
      <c r="A54" s="119">
        <v>482801</v>
      </c>
      <c r="B54" s="119">
        <v>257600</v>
      </c>
      <c r="C54" s="120">
        <v>44137</v>
      </c>
      <c r="D54" s="120">
        <v>44159</v>
      </c>
      <c r="E54" s="119" t="s">
        <v>5974</v>
      </c>
      <c r="F54" s="119" t="s">
        <v>5974</v>
      </c>
      <c r="G54" s="119">
        <v>1</v>
      </c>
      <c r="H54" s="119">
        <v>5</v>
      </c>
    </row>
    <row r="55" spans="1:8" x14ac:dyDescent="0.35">
      <c r="A55" s="119">
        <v>482982</v>
      </c>
      <c r="B55" s="119">
        <v>257600</v>
      </c>
      <c r="C55" s="120">
        <v>44159</v>
      </c>
      <c r="D55" s="120">
        <v>44160</v>
      </c>
      <c r="E55" s="119">
        <v>12976</v>
      </c>
      <c r="F55" s="119" t="s">
        <v>6022</v>
      </c>
      <c r="G55" s="119">
        <v>1</v>
      </c>
      <c r="H55" s="119">
        <v>88</v>
      </c>
    </row>
    <row r="56" spans="1:8" x14ac:dyDescent="0.35">
      <c r="A56" s="119">
        <v>482982</v>
      </c>
      <c r="B56" s="119">
        <v>257600</v>
      </c>
      <c r="C56" s="120">
        <v>44159</v>
      </c>
      <c r="D56" s="120">
        <v>44160</v>
      </c>
      <c r="E56" s="119">
        <v>21424</v>
      </c>
      <c r="F56" s="119" t="s">
        <v>6023</v>
      </c>
      <c r="G56" s="119">
        <v>1</v>
      </c>
      <c r="H56" s="119">
        <v>58</v>
      </c>
    </row>
    <row r="57" spans="1:8" x14ac:dyDescent="0.35">
      <c r="A57" s="119">
        <v>482982</v>
      </c>
      <c r="B57" s="119">
        <v>257600</v>
      </c>
      <c r="C57" s="120">
        <v>44159</v>
      </c>
      <c r="D57" s="120">
        <v>44160</v>
      </c>
      <c r="E57" s="119">
        <v>21763</v>
      </c>
      <c r="F57" s="119" t="s">
        <v>6024</v>
      </c>
      <c r="G57" s="119">
        <v>1</v>
      </c>
      <c r="H57" s="119">
        <v>114</v>
      </c>
    </row>
    <row r="58" spans="1:8" x14ac:dyDescent="0.35">
      <c r="A58" s="119">
        <v>482982</v>
      </c>
      <c r="B58" s="119">
        <v>257600</v>
      </c>
      <c r="C58" s="120">
        <v>44159</v>
      </c>
      <c r="D58" s="120">
        <v>44160</v>
      </c>
      <c r="E58" s="119">
        <v>21429</v>
      </c>
      <c r="F58" s="119" t="s">
        <v>6025</v>
      </c>
      <c r="G58" s="119">
        <v>2</v>
      </c>
      <c r="H58" s="119">
        <v>21.25</v>
      </c>
    </row>
    <row r="59" spans="1:8" x14ac:dyDescent="0.35">
      <c r="A59" s="119">
        <v>482982</v>
      </c>
      <c r="B59" s="119">
        <v>257600</v>
      </c>
      <c r="C59" s="120">
        <v>44159</v>
      </c>
      <c r="D59" s="120">
        <v>44160</v>
      </c>
      <c r="E59" s="119">
        <v>21622</v>
      </c>
      <c r="F59" s="119" t="s">
        <v>6026</v>
      </c>
      <c r="G59" s="119">
        <v>1</v>
      </c>
      <c r="H59" s="119">
        <v>68</v>
      </c>
    </row>
    <row r="60" spans="1:8" x14ac:dyDescent="0.35">
      <c r="A60" s="119">
        <v>482982</v>
      </c>
      <c r="B60" s="119">
        <v>257600</v>
      </c>
      <c r="C60" s="120">
        <v>44159</v>
      </c>
      <c r="D60" s="120">
        <v>44160</v>
      </c>
      <c r="E60" s="119">
        <v>21648</v>
      </c>
      <c r="F60" s="119" t="s">
        <v>6027</v>
      </c>
      <c r="G60" s="119">
        <v>1</v>
      </c>
      <c r="H60" s="119">
        <v>123</v>
      </c>
    </row>
    <row r="61" spans="1:8" x14ac:dyDescent="0.35">
      <c r="A61" s="119">
        <v>482982</v>
      </c>
      <c r="B61" s="119">
        <v>257600</v>
      </c>
      <c r="C61" s="120">
        <v>44159</v>
      </c>
      <c r="D61" s="120">
        <v>44160</v>
      </c>
      <c r="E61" s="119">
        <v>21634</v>
      </c>
      <c r="F61" s="119" t="s">
        <v>6028</v>
      </c>
      <c r="G61" s="119">
        <v>1</v>
      </c>
      <c r="H61" s="119">
        <v>43</v>
      </c>
    </row>
    <row r="62" spans="1:8" x14ac:dyDescent="0.35">
      <c r="A62" s="119">
        <v>482982</v>
      </c>
      <c r="B62" s="119">
        <v>257600</v>
      </c>
      <c r="C62" s="120">
        <v>44159</v>
      </c>
      <c r="D62" s="120">
        <v>44160</v>
      </c>
      <c r="E62" s="119">
        <v>21724</v>
      </c>
      <c r="F62" s="119" t="s">
        <v>6029</v>
      </c>
      <c r="G62" s="119">
        <v>1</v>
      </c>
      <c r="H62" s="119">
        <v>6</v>
      </c>
    </row>
    <row r="63" spans="1:8" x14ac:dyDescent="0.35">
      <c r="A63" s="119">
        <v>482982</v>
      </c>
      <c r="B63" s="119">
        <v>257600</v>
      </c>
      <c r="C63" s="120">
        <v>44159</v>
      </c>
      <c r="D63" s="120">
        <v>44160</v>
      </c>
      <c r="E63" s="119">
        <v>21819</v>
      </c>
      <c r="F63" s="119" t="s">
        <v>6030</v>
      </c>
      <c r="G63" s="119">
        <v>2</v>
      </c>
      <c r="H63" s="119">
        <v>77</v>
      </c>
    </row>
    <row r="64" spans="1:8" x14ac:dyDescent="0.35">
      <c r="A64" s="119">
        <v>482982</v>
      </c>
      <c r="B64" s="119">
        <v>257600</v>
      </c>
      <c r="C64" s="120">
        <v>44159</v>
      </c>
      <c r="D64" s="120">
        <v>44160</v>
      </c>
      <c r="E64" s="119">
        <v>63219</v>
      </c>
      <c r="F64" s="119" t="s">
        <v>6031</v>
      </c>
      <c r="G64" s="119">
        <v>1</v>
      </c>
      <c r="H64" s="119">
        <v>67</v>
      </c>
    </row>
    <row r="65" spans="1:8" x14ac:dyDescent="0.35">
      <c r="A65" s="119">
        <v>482982</v>
      </c>
      <c r="B65" s="119">
        <v>257600</v>
      </c>
      <c r="C65" s="120">
        <v>44159</v>
      </c>
      <c r="D65" s="120">
        <v>44160</v>
      </c>
      <c r="E65" s="119">
        <v>63385</v>
      </c>
      <c r="F65" s="119" t="s">
        <v>6032</v>
      </c>
      <c r="G65" s="119">
        <v>1</v>
      </c>
      <c r="H65" s="119">
        <v>5</v>
      </c>
    </row>
    <row r="66" spans="1:8" x14ac:dyDescent="0.35">
      <c r="A66" s="119">
        <v>482982</v>
      </c>
      <c r="B66" s="119">
        <v>257600</v>
      </c>
      <c r="C66" s="120">
        <v>44159</v>
      </c>
      <c r="D66" s="120">
        <v>44160</v>
      </c>
      <c r="E66" s="119">
        <v>21442</v>
      </c>
      <c r="F66" s="119" t="s">
        <v>6033</v>
      </c>
      <c r="G66" s="119">
        <v>3</v>
      </c>
      <c r="H66" s="119">
        <v>4</v>
      </c>
    </row>
    <row r="67" spans="1:8" x14ac:dyDescent="0.35">
      <c r="A67" s="119">
        <v>482982</v>
      </c>
      <c r="B67" s="119">
        <v>257600</v>
      </c>
      <c r="C67" s="120">
        <v>44159</v>
      </c>
      <c r="D67" s="120">
        <v>44160</v>
      </c>
      <c r="E67" s="119">
        <v>21443</v>
      </c>
      <c r="F67" s="119" t="s">
        <v>6034</v>
      </c>
      <c r="G67" s="119">
        <v>1</v>
      </c>
      <c r="H67" s="119">
        <v>3</v>
      </c>
    </row>
    <row r="68" spans="1:8" x14ac:dyDescent="0.35">
      <c r="A68" s="119">
        <v>482982</v>
      </c>
      <c r="B68" s="119">
        <v>257600</v>
      </c>
      <c r="C68" s="120">
        <v>44159</v>
      </c>
      <c r="D68" s="120">
        <v>44160</v>
      </c>
      <c r="E68" s="119">
        <v>21439</v>
      </c>
      <c r="F68" s="119" t="s">
        <v>6035</v>
      </c>
      <c r="G68" s="119">
        <v>5</v>
      </c>
      <c r="H68" s="119">
        <v>4</v>
      </c>
    </row>
    <row r="69" spans="1:8" x14ac:dyDescent="0.35">
      <c r="A69" s="119">
        <v>482982</v>
      </c>
      <c r="B69" s="119">
        <v>257600</v>
      </c>
      <c r="C69" s="120">
        <v>44159</v>
      </c>
      <c r="D69" s="120">
        <v>44160</v>
      </c>
      <c r="E69" s="119">
        <v>21684</v>
      </c>
      <c r="F69" s="119" t="s">
        <v>6036</v>
      </c>
      <c r="G69" s="119">
        <v>2</v>
      </c>
      <c r="H69" s="119">
        <v>45</v>
      </c>
    </row>
    <row r="70" spans="1:8" x14ac:dyDescent="0.35">
      <c r="A70" s="119">
        <v>485093</v>
      </c>
      <c r="B70" s="119">
        <v>257600</v>
      </c>
      <c r="C70" s="120">
        <v>44181</v>
      </c>
      <c r="D70" s="120">
        <v>44181</v>
      </c>
      <c r="E70" s="119">
        <v>67284</v>
      </c>
      <c r="F70" s="119" t="s">
        <v>5968</v>
      </c>
      <c r="G70" s="119">
        <v>400</v>
      </c>
      <c r="H70" s="119">
        <v>66</v>
      </c>
    </row>
    <row r="71" spans="1:8" x14ac:dyDescent="0.35">
      <c r="A71" s="119">
        <v>485093</v>
      </c>
      <c r="B71" s="119">
        <v>257600</v>
      </c>
      <c r="C71" s="120">
        <v>44181</v>
      </c>
      <c r="D71" s="120">
        <v>44181</v>
      </c>
      <c r="E71" s="119">
        <v>67140</v>
      </c>
      <c r="F71" s="119" t="s">
        <v>5960</v>
      </c>
      <c r="G71" s="119">
        <v>2</v>
      </c>
      <c r="H71" s="119">
        <v>4</v>
      </c>
    </row>
    <row r="72" spans="1:8" x14ac:dyDescent="0.35">
      <c r="A72" s="119">
        <v>485093</v>
      </c>
      <c r="B72" s="119">
        <v>257600</v>
      </c>
      <c r="C72" s="120">
        <v>44181</v>
      </c>
      <c r="D72" s="120">
        <v>44181</v>
      </c>
      <c r="E72" s="119">
        <v>67132</v>
      </c>
      <c r="F72" s="119" t="s">
        <v>5962</v>
      </c>
      <c r="G72" s="119">
        <v>2</v>
      </c>
      <c r="H72" s="119">
        <v>67</v>
      </c>
    </row>
    <row r="73" spans="1:8" x14ac:dyDescent="0.35">
      <c r="A73" s="119">
        <v>487180</v>
      </c>
      <c r="B73" s="119">
        <v>257600</v>
      </c>
      <c r="C73" s="119" t="s">
        <v>6037</v>
      </c>
      <c r="D73" s="119" t="s">
        <v>6037</v>
      </c>
      <c r="E73" s="119" t="s">
        <v>6038</v>
      </c>
      <c r="F73" s="119" t="s">
        <v>6039</v>
      </c>
      <c r="G73" s="119">
        <v>10</v>
      </c>
      <c r="H73" s="119">
        <v>87</v>
      </c>
    </row>
    <row r="74" spans="1:8" x14ac:dyDescent="0.35">
      <c r="A74" s="119">
        <v>487180</v>
      </c>
      <c r="B74" s="119">
        <v>257600</v>
      </c>
      <c r="C74" s="119" t="s">
        <v>6037</v>
      </c>
      <c r="D74" s="119" t="s">
        <v>6037</v>
      </c>
      <c r="E74" s="119" t="s">
        <v>6040</v>
      </c>
      <c r="F74" s="119" t="s">
        <v>6041</v>
      </c>
      <c r="G74" s="119">
        <v>785</v>
      </c>
      <c r="H74" s="119">
        <v>2</v>
      </c>
    </row>
    <row r="75" spans="1:8" x14ac:dyDescent="0.35">
      <c r="A75" s="119">
        <v>487180</v>
      </c>
      <c r="B75" s="119">
        <v>257600</v>
      </c>
      <c r="C75" s="119" t="s">
        <v>6037</v>
      </c>
      <c r="D75" s="119" t="s">
        <v>6037</v>
      </c>
      <c r="E75" s="119" t="s">
        <v>6042</v>
      </c>
      <c r="F75" s="119" t="s">
        <v>6043</v>
      </c>
      <c r="G75" s="119">
        <v>2</v>
      </c>
      <c r="H75" s="119">
        <v>3</v>
      </c>
    </row>
    <row r="76" spans="1:8" x14ac:dyDescent="0.35">
      <c r="A76" s="119">
        <v>487180</v>
      </c>
      <c r="B76" s="119">
        <v>257600</v>
      </c>
      <c r="C76" s="119" t="s">
        <v>6037</v>
      </c>
      <c r="D76" s="119" t="s">
        <v>6037</v>
      </c>
      <c r="E76" s="119" t="s">
        <v>6044</v>
      </c>
      <c r="F76" s="119" t="s">
        <v>6045</v>
      </c>
      <c r="G76" s="119">
        <v>1</v>
      </c>
      <c r="H76" s="119">
        <v>5</v>
      </c>
    </row>
    <row r="77" spans="1:8" x14ac:dyDescent="0.35">
      <c r="A77" s="119">
        <v>487671</v>
      </c>
      <c r="B77" s="119">
        <v>257600</v>
      </c>
      <c r="C77" s="119" t="s">
        <v>6046</v>
      </c>
      <c r="D77" s="119" t="s">
        <v>6047</v>
      </c>
      <c r="E77" s="119">
        <v>63093</v>
      </c>
      <c r="F77" s="119" t="s">
        <v>6048</v>
      </c>
      <c r="G77" s="119">
        <v>1</v>
      </c>
      <c r="H77" s="119">
        <v>4</v>
      </c>
    </row>
    <row r="78" spans="1:8" x14ac:dyDescent="0.35">
      <c r="A78" s="119">
        <v>487840</v>
      </c>
      <c r="B78" s="119">
        <v>257600</v>
      </c>
      <c r="C78" s="119" t="s">
        <v>6049</v>
      </c>
      <c r="D78" s="119" t="s">
        <v>6049</v>
      </c>
      <c r="E78" s="119">
        <v>67284</v>
      </c>
      <c r="F78" s="119" t="s">
        <v>5968</v>
      </c>
      <c r="G78" s="119">
        <v>400</v>
      </c>
      <c r="H78" s="119">
        <v>3</v>
      </c>
    </row>
    <row r="79" spans="1:8" x14ac:dyDescent="0.35">
      <c r="A79" s="119">
        <v>487840</v>
      </c>
      <c r="B79" s="119">
        <v>257600</v>
      </c>
      <c r="C79" s="119" t="s">
        <v>6049</v>
      </c>
      <c r="D79" s="119" t="s">
        <v>6049</v>
      </c>
      <c r="E79" s="119">
        <v>61337</v>
      </c>
      <c r="F79" s="119" t="s">
        <v>5976</v>
      </c>
      <c r="G79" s="119">
        <v>6</v>
      </c>
      <c r="H79" s="119">
        <v>1500</v>
      </c>
    </row>
    <row r="80" spans="1:8" x14ac:dyDescent="0.35">
      <c r="A80" s="119">
        <v>488320</v>
      </c>
      <c r="B80" s="119">
        <v>257600</v>
      </c>
      <c r="C80" s="119" t="s">
        <v>6050</v>
      </c>
      <c r="D80" s="119" t="s">
        <v>6050</v>
      </c>
      <c r="E80" s="119">
        <v>61337</v>
      </c>
      <c r="F80" s="119" t="s">
        <v>5976</v>
      </c>
      <c r="G80" s="119">
        <v>6</v>
      </c>
      <c r="H80" s="119">
        <v>6</v>
      </c>
    </row>
    <row r="81" spans="1:8" x14ac:dyDescent="0.35">
      <c r="A81" s="119">
        <v>488320</v>
      </c>
      <c r="B81" s="119">
        <v>257600</v>
      </c>
      <c r="C81" s="119" t="s">
        <v>6050</v>
      </c>
      <c r="D81" s="119" t="s">
        <v>6050</v>
      </c>
      <c r="E81" s="119">
        <v>61338</v>
      </c>
      <c r="F81" s="119" t="s">
        <v>6051</v>
      </c>
      <c r="G81" s="119">
        <v>6</v>
      </c>
      <c r="H81" s="119">
        <v>5</v>
      </c>
    </row>
    <row r="82" spans="1:8" x14ac:dyDescent="0.35">
      <c r="A82" s="119">
        <v>488787</v>
      </c>
      <c r="B82" s="119">
        <v>257600</v>
      </c>
      <c r="C82" s="119" t="s">
        <v>6052</v>
      </c>
      <c r="D82" s="119" t="s">
        <v>6053</v>
      </c>
      <c r="E82" s="119">
        <v>67069</v>
      </c>
      <c r="F82" s="119" t="s">
        <v>6011</v>
      </c>
      <c r="G82" s="119">
        <v>60</v>
      </c>
      <c r="H82" s="119">
        <v>456</v>
      </c>
    </row>
    <row r="83" spans="1:8" x14ac:dyDescent="0.35">
      <c r="A83" s="119">
        <v>489120</v>
      </c>
      <c r="B83" s="119">
        <v>257600</v>
      </c>
      <c r="C83" s="119" t="s">
        <v>6054</v>
      </c>
      <c r="D83" s="119" t="s">
        <v>6054</v>
      </c>
      <c r="E83" s="119">
        <v>67046</v>
      </c>
      <c r="F83" s="119" t="s">
        <v>5997</v>
      </c>
      <c r="G83" s="119">
        <v>6</v>
      </c>
      <c r="H83" s="119">
        <v>432</v>
      </c>
    </row>
    <row r="84" spans="1:8" x14ac:dyDescent="0.35">
      <c r="A84" s="119">
        <v>489120</v>
      </c>
      <c r="B84" s="119">
        <v>257600</v>
      </c>
      <c r="C84" s="119" t="s">
        <v>6054</v>
      </c>
      <c r="D84" s="119" t="s">
        <v>6054</v>
      </c>
      <c r="E84" s="119">
        <v>67029</v>
      </c>
      <c r="F84" s="119" t="s">
        <v>6055</v>
      </c>
      <c r="G84" s="119">
        <v>5</v>
      </c>
      <c r="H84" s="119">
        <v>2</v>
      </c>
    </row>
    <row r="85" spans="1:8" x14ac:dyDescent="0.35">
      <c r="A85" s="119">
        <v>489120</v>
      </c>
      <c r="B85" s="119">
        <v>257600</v>
      </c>
      <c r="C85" s="119" t="s">
        <v>6054</v>
      </c>
      <c r="D85" s="119" t="s">
        <v>6054</v>
      </c>
      <c r="E85" s="119">
        <v>67284</v>
      </c>
      <c r="F85" s="119" t="s">
        <v>5968</v>
      </c>
      <c r="G85" s="119">
        <v>400</v>
      </c>
      <c r="H85" s="119">
        <v>34</v>
      </c>
    </row>
    <row r="86" spans="1:8" x14ac:dyDescent="0.35">
      <c r="A86" s="119">
        <v>489121</v>
      </c>
      <c r="B86" s="119">
        <v>257600</v>
      </c>
      <c r="C86" s="119" t="s">
        <v>6054</v>
      </c>
      <c r="D86" s="119" t="s">
        <v>6054</v>
      </c>
      <c r="E86" s="119">
        <v>61338</v>
      </c>
      <c r="F86" s="119" t="s">
        <v>6051</v>
      </c>
      <c r="G86" s="119">
        <v>-6</v>
      </c>
      <c r="H86" s="119">
        <v>7</v>
      </c>
    </row>
    <row r="87" spans="1:8" x14ac:dyDescent="0.35">
      <c r="A87" s="119">
        <v>490426</v>
      </c>
      <c r="B87" s="119">
        <v>257600</v>
      </c>
      <c r="C87" s="119" t="s">
        <v>6056</v>
      </c>
      <c r="D87" s="119" t="s">
        <v>6057</v>
      </c>
      <c r="E87" s="119">
        <v>62175</v>
      </c>
      <c r="F87" s="119" t="s">
        <v>6006</v>
      </c>
      <c r="G87" s="119">
        <v>6</v>
      </c>
      <c r="H87" s="119">
        <v>5</v>
      </c>
    </row>
    <row r="88" spans="1:8" x14ac:dyDescent="0.35">
      <c r="A88" s="119">
        <v>492132</v>
      </c>
      <c r="B88" s="119">
        <v>257600</v>
      </c>
      <c r="C88" s="119" t="s">
        <v>6058</v>
      </c>
      <c r="D88" s="119" t="s">
        <v>6059</v>
      </c>
      <c r="E88" s="119">
        <v>61337</v>
      </c>
      <c r="F88" s="119" t="s">
        <v>5976</v>
      </c>
      <c r="G88" s="119">
        <v>6</v>
      </c>
      <c r="H88" s="119">
        <v>33</v>
      </c>
    </row>
    <row r="89" spans="1:8" x14ac:dyDescent="0.35">
      <c r="A89" s="119">
        <v>492985</v>
      </c>
      <c r="B89" s="119">
        <v>257600</v>
      </c>
      <c r="C89" s="119" t="s">
        <v>6060</v>
      </c>
      <c r="D89" s="119" t="s">
        <v>6060</v>
      </c>
      <c r="E89" s="119">
        <v>67284</v>
      </c>
      <c r="F89" s="119" t="s">
        <v>5968</v>
      </c>
      <c r="G89" s="119">
        <v>200</v>
      </c>
      <c r="H89" s="119">
        <v>2</v>
      </c>
    </row>
    <row r="90" spans="1:8" x14ac:dyDescent="0.35">
      <c r="A90" s="119">
        <v>492985</v>
      </c>
      <c r="B90" s="119">
        <v>257600</v>
      </c>
      <c r="C90" s="119" t="s">
        <v>6060</v>
      </c>
      <c r="D90" s="119" t="s">
        <v>6060</v>
      </c>
      <c r="E90" s="119">
        <v>67026</v>
      </c>
      <c r="F90" s="119" t="s">
        <v>5988</v>
      </c>
      <c r="G90" s="119">
        <v>2</v>
      </c>
      <c r="H90" s="119">
        <v>123</v>
      </c>
    </row>
    <row r="91" spans="1:8" x14ac:dyDescent="0.35">
      <c r="A91" s="119">
        <v>492986</v>
      </c>
      <c r="B91" s="119">
        <v>257600</v>
      </c>
      <c r="C91" s="119" t="s">
        <v>6060</v>
      </c>
      <c r="D91" s="119" t="s">
        <v>6060</v>
      </c>
      <c r="E91" s="119">
        <v>67284</v>
      </c>
      <c r="F91" s="119" t="s">
        <v>5968</v>
      </c>
      <c r="G91" s="119">
        <v>600</v>
      </c>
      <c r="H91" s="119">
        <v>67</v>
      </c>
    </row>
    <row r="92" spans="1:8" x14ac:dyDescent="0.35">
      <c r="A92" s="119">
        <v>493590</v>
      </c>
      <c r="B92" s="119">
        <v>257600</v>
      </c>
      <c r="C92" s="119" t="s">
        <v>6061</v>
      </c>
      <c r="D92" s="119" t="s">
        <v>6062</v>
      </c>
      <c r="E92" s="119">
        <v>67282</v>
      </c>
      <c r="F92" s="119" t="s">
        <v>5992</v>
      </c>
      <c r="G92" s="119">
        <v>3</v>
      </c>
      <c r="H92" s="119">
        <v>8</v>
      </c>
    </row>
    <row r="93" spans="1:8" x14ac:dyDescent="0.35">
      <c r="A93" s="119">
        <v>494982</v>
      </c>
      <c r="B93" s="119">
        <v>257600</v>
      </c>
      <c r="C93" s="119" t="s">
        <v>6063</v>
      </c>
      <c r="D93" s="119" t="s">
        <v>6063</v>
      </c>
      <c r="E93" s="119">
        <v>66806</v>
      </c>
      <c r="F93" s="119" t="s">
        <v>5961</v>
      </c>
      <c r="G93" s="119">
        <v>5</v>
      </c>
      <c r="H93" s="119">
        <v>74</v>
      </c>
    </row>
    <row r="94" spans="1:8" x14ac:dyDescent="0.35">
      <c r="A94" s="119">
        <v>496097</v>
      </c>
      <c r="B94" s="119">
        <v>257600</v>
      </c>
      <c r="C94" s="119" t="s">
        <v>6064</v>
      </c>
      <c r="D94" s="119" t="s">
        <v>6065</v>
      </c>
      <c r="E94" s="119">
        <v>67284</v>
      </c>
      <c r="F94" s="119" t="s">
        <v>5968</v>
      </c>
      <c r="G94" s="119">
        <v>700</v>
      </c>
      <c r="H94" s="119">
        <v>3</v>
      </c>
    </row>
    <row r="95" spans="1:8" x14ac:dyDescent="0.35">
      <c r="A95" s="119">
        <v>496097</v>
      </c>
      <c r="B95" s="119">
        <v>257600</v>
      </c>
      <c r="C95" s="119" t="s">
        <v>6064</v>
      </c>
      <c r="D95" s="119" t="s">
        <v>6065</v>
      </c>
      <c r="E95" s="119">
        <v>61337</v>
      </c>
      <c r="F95" s="119" t="s">
        <v>5976</v>
      </c>
      <c r="G95" s="119">
        <v>5</v>
      </c>
      <c r="H95" s="119">
        <v>3</v>
      </c>
    </row>
    <row r="96" spans="1:8" x14ac:dyDescent="0.35">
      <c r="A96" s="119">
        <v>498768</v>
      </c>
      <c r="B96" s="119">
        <v>257600</v>
      </c>
      <c r="C96" s="119" t="s">
        <v>6066</v>
      </c>
      <c r="D96" s="119" t="s">
        <v>6067</v>
      </c>
      <c r="E96" s="119">
        <v>66806</v>
      </c>
      <c r="F96" s="119" t="s">
        <v>5961</v>
      </c>
      <c r="G96" s="119">
        <v>5</v>
      </c>
      <c r="H96" s="119">
        <v>2</v>
      </c>
    </row>
    <row r="97" spans="1:8" x14ac:dyDescent="0.35">
      <c r="A97" s="119">
        <v>498768</v>
      </c>
      <c r="B97" s="119">
        <v>257600</v>
      </c>
      <c r="C97" s="119" t="s">
        <v>6066</v>
      </c>
      <c r="D97" s="119" t="s">
        <v>6067</v>
      </c>
      <c r="E97" s="119">
        <v>61337</v>
      </c>
      <c r="F97" s="119" t="s">
        <v>5976</v>
      </c>
      <c r="G97" s="119">
        <v>5</v>
      </c>
      <c r="H97" s="119">
        <v>2</v>
      </c>
    </row>
    <row r="98" spans="1:8" x14ac:dyDescent="0.35">
      <c r="A98" s="119">
        <v>499376</v>
      </c>
      <c r="B98" s="119">
        <v>257600</v>
      </c>
      <c r="C98" s="119" t="s">
        <v>6068</v>
      </c>
      <c r="D98" s="119" t="s">
        <v>6069</v>
      </c>
      <c r="E98" s="119">
        <v>67284</v>
      </c>
      <c r="F98" s="119" t="s">
        <v>5968</v>
      </c>
      <c r="G98" s="119">
        <v>500</v>
      </c>
      <c r="H98" s="119">
        <v>7</v>
      </c>
    </row>
    <row r="99" spans="1:8" x14ac:dyDescent="0.35">
      <c r="A99" s="119">
        <v>500962</v>
      </c>
      <c r="B99" s="119">
        <v>257600</v>
      </c>
      <c r="C99" s="119" t="s">
        <v>6070</v>
      </c>
      <c r="D99" s="119" t="s">
        <v>6071</v>
      </c>
      <c r="E99" s="119">
        <v>67284</v>
      </c>
      <c r="F99" s="119" t="s">
        <v>5968</v>
      </c>
      <c r="G99" s="119">
        <v>500</v>
      </c>
      <c r="H99" s="119">
        <v>8</v>
      </c>
    </row>
    <row r="100" spans="1:8" x14ac:dyDescent="0.35">
      <c r="A100" s="119">
        <v>500962</v>
      </c>
      <c r="B100" s="119">
        <v>257600</v>
      </c>
      <c r="C100" s="119" t="s">
        <v>6070</v>
      </c>
      <c r="D100" s="119" t="s">
        <v>6071</v>
      </c>
      <c r="E100" s="119">
        <v>62281</v>
      </c>
      <c r="F100" s="119" t="s">
        <v>6072</v>
      </c>
      <c r="G100" s="119">
        <v>20</v>
      </c>
      <c r="H100" s="119">
        <v>665</v>
      </c>
    </row>
    <row r="101" spans="1:8" x14ac:dyDescent="0.35">
      <c r="A101" s="119">
        <v>500962</v>
      </c>
      <c r="B101" s="119">
        <v>257600</v>
      </c>
      <c r="C101" s="119" t="s">
        <v>6070</v>
      </c>
      <c r="D101" s="119" t="s">
        <v>6071</v>
      </c>
      <c r="E101" s="119">
        <v>62180</v>
      </c>
      <c r="F101" s="119" t="s">
        <v>6003</v>
      </c>
      <c r="G101" s="119">
        <v>20</v>
      </c>
      <c r="H101" s="119">
        <v>4</v>
      </c>
    </row>
    <row r="102" spans="1:8" x14ac:dyDescent="0.35">
      <c r="A102" s="119">
        <v>502718</v>
      </c>
      <c r="B102" s="119">
        <v>257600</v>
      </c>
      <c r="C102" s="119" t="s">
        <v>6073</v>
      </c>
      <c r="D102" s="119" t="s">
        <v>6074</v>
      </c>
      <c r="E102" s="119">
        <v>67282</v>
      </c>
      <c r="F102" s="119" t="s">
        <v>5992</v>
      </c>
      <c r="G102" s="119">
        <v>2</v>
      </c>
      <c r="H102" s="119">
        <v>4</v>
      </c>
    </row>
    <row r="103" spans="1:8" x14ac:dyDescent="0.35">
      <c r="A103" s="119">
        <v>502718</v>
      </c>
      <c r="B103" s="119">
        <v>257600</v>
      </c>
      <c r="C103" s="119" t="s">
        <v>6073</v>
      </c>
      <c r="D103" s="119" t="s">
        <v>6074</v>
      </c>
      <c r="E103" s="119">
        <v>61337</v>
      </c>
      <c r="F103" s="119" t="s">
        <v>5976</v>
      </c>
      <c r="G103" s="119">
        <v>4</v>
      </c>
      <c r="H103" s="119">
        <v>4</v>
      </c>
    </row>
    <row r="104" spans="1:8" x14ac:dyDescent="0.35">
      <c r="A104" s="119">
        <v>503173</v>
      </c>
      <c r="B104" s="119">
        <v>257600</v>
      </c>
      <c r="C104" s="119" t="s">
        <v>6075</v>
      </c>
      <c r="D104" s="119" t="s">
        <v>6075</v>
      </c>
      <c r="E104" s="119">
        <v>66806</v>
      </c>
      <c r="F104" s="119" t="s">
        <v>5961</v>
      </c>
      <c r="G104" s="119">
        <v>4</v>
      </c>
      <c r="H104" s="119">
        <v>3</v>
      </c>
    </row>
    <row r="105" spans="1:8" x14ac:dyDescent="0.35">
      <c r="A105" s="119">
        <v>503487</v>
      </c>
      <c r="B105" s="119">
        <v>257600</v>
      </c>
      <c r="C105" s="119" t="s">
        <v>6076</v>
      </c>
      <c r="D105" s="119" t="s">
        <v>6077</v>
      </c>
      <c r="E105" s="119" t="s">
        <v>5971</v>
      </c>
      <c r="F105" s="119" t="s">
        <v>5972</v>
      </c>
      <c r="G105" s="119">
        <v>2</v>
      </c>
      <c r="H105" s="119">
        <v>90</v>
      </c>
    </row>
    <row r="106" spans="1:8" x14ac:dyDescent="0.35">
      <c r="A106" s="119">
        <v>503487</v>
      </c>
      <c r="B106" s="119">
        <v>257600</v>
      </c>
      <c r="C106" s="119" t="s">
        <v>6076</v>
      </c>
      <c r="D106" s="119" t="s">
        <v>6077</v>
      </c>
      <c r="E106" s="119">
        <v>66645</v>
      </c>
      <c r="F106" s="119" t="s">
        <v>5973</v>
      </c>
      <c r="G106" s="119">
        <v>9</v>
      </c>
      <c r="H106" s="119">
        <v>788</v>
      </c>
    </row>
    <row r="107" spans="1:8" x14ac:dyDescent="0.35">
      <c r="A107" s="119">
        <v>503487</v>
      </c>
      <c r="B107" s="119">
        <v>257600</v>
      </c>
      <c r="C107" s="119" t="s">
        <v>6076</v>
      </c>
      <c r="D107" s="119" t="s">
        <v>6077</v>
      </c>
      <c r="E107" s="119" t="s">
        <v>5974</v>
      </c>
      <c r="F107" s="119" t="s">
        <v>5974</v>
      </c>
      <c r="G107" s="119">
        <v>1</v>
      </c>
      <c r="H107" s="119">
        <v>6</v>
      </c>
    </row>
    <row r="108" spans="1:8" x14ac:dyDescent="0.35">
      <c r="A108" s="119">
        <v>504996</v>
      </c>
      <c r="B108" s="119">
        <v>257600</v>
      </c>
      <c r="C108" s="119" t="s">
        <v>6075</v>
      </c>
      <c r="D108" s="119" t="s">
        <v>6078</v>
      </c>
      <c r="E108" s="119">
        <v>66806</v>
      </c>
      <c r="F108" s="119" t="s">
        <v>5961</v>
      </c>
      <c r="G108" s="119">
        <v>6</v>
      </c>
      <c r="H108" s="119">
        <v>6</v>
      </c>
    </row>
    <row r="109" spans="1:8" x14ac:dyDescent="0.35">
      <c r="A109" s="119">
        <v>506735</v>
      </c>
      <c r="B109" s="119">
        <v>257600</v>
      </c>
      <c r="C109" s="119" t="s">
        <v>6079</v>
      </c>
      <c r="D109" s="119" t="s">
        <v>6079</v>
      </c>
      <c r="E109" s="119">
        <v>67282</v>
      </c>
      <c r="F109" s="119" t="s">
        <v>5992</v>
      </c>
      <c r="G109" s="119">
        <v>2</v>
      </c>
      <c r="H109" s="119">
        <v>6</v>
      </c>
    </row>
    <row r="110" spans="1:8" x14ac:dyDescent="0.35">
      <c r="A110" s="119">
        <v>506735</v>
      </c>
      <c r="B110" s="119">
        <v>257600</v>
      </c>
      <c r="C110" s="119" t="s">
        <v>6079</v>
      </c>
      <c r="D110" s="119" t="s">
        <v>6079</v>
      </c>
      <c r="E110" s="119">
        <v>67284</v>
      </c>
      <c r="F110" s="119" t="s">
        <v>5968</v>
      </c>
      <c r="G110" s="119">
        <v>600</v>
      </c>
      <c r="H110" s="119">
        <v>125</v>
      </c>
    </row>
    <row r="111" spans="1:8" x14ac:dyDescent="0.35">
      <c r="A111" s="119">
        <v>508058</v>
      </c>
      <c r="B111" s="119">
        <v>257600</v>
      </c>
      <c r="C111" s="119" t="s">
        <v>6080</v>
      </c>
      <c r="D111" s="119" t="s">
        <v>6081</v>
      </c>
      <c r="E111" s="119">
        <v>67026</v>
      </c>
      <c r="F111" s="119" t="s">
        <v>5988</v>
      </c>
      <c r="G111" s="119">
        <v>2</v>
      </c>
      <c r="H111" s="119">
        <v>15.2</v>
      </c>
    </row>
    <row r="112" spans="1:8" x14ac:dyDescent="0.35">
      <c r="A112" s="119">
        <v>508058</v>
      </c>
      <c r="B112" s="119">
        <v>257600</v>
      </c>
      <c r="C112" s="119" t="s">
        <v>6080</v>
      </c>
      <c r="D112" s="119" t="s">
        <v>6081</v>
      </c>
      <c r="E112" s="119">
        <v>67284</v>
      </c>
      <c r="F112" s="119" t="s">
        <v>5968</v>
      </c>
      <c r="G112" s="119">
        <v>300</v>
      </c>
      <c r="H112" s="119">
        <v>5</v>
      </c>
    </row>
    <row r="113" spans="1:8" x14ac:dyDescent="0.35">
      <c r="A113" s="119">
        <v>508058</v>
      </c>
      <c r="B113" s="119">
        <v>257600</v>
      </c>
      <c r="C113" s="119" t="s">
        <v>6080</v>
      </c>
      <c r="D113" s="119" t="s">
        <v>6081</v>
      </c>
      <c r="E113" s="119">
        <v>62873</v>
      </c>
      <c r="F113" s="119" t="s">
        <v>6014</v>
      </c>
      <c r="G113" s="119">
        <v>4</v>
      </c>
      <c r="H113" s="119">
        <v>88</v>
      </c>
    </row>
    <row r="114" spans="1:8" x14ac:dyDescent="0.35">
      <c r="A114" s="119">
        <v>508058</v>
      </c>
      <c r="B114" s="119">
        <v>257600</v>
      </c>
      <c r="C114" s="119" t="s">
        <v>6080</v>
      </c>
      <c r="D114" s="119" t="s">
        <v>6081</v>
      </c>
      <c r="E114" s="119">
        <v>62175</v>
      </c>
      <c r="F114" s="119" t="s">
        <v>6006</v>
      </c>
      <c r="G114" s="119">
        <v>3</v>
      </c>
      <c r="H114" s="119">
        <v>58</v>
      </c>
    </row>
    <row r="115" spans="1:8" x14ac:dyDescent="0.35">
      <c r="A115" s="119">
        <v>508214</v>
      </c>
      <c r="B115" s="119">
        <v>257600</v>
      </c>
      <c r="C115" s="119" t="s">
        <v>6082</v>
      </c>
      <c r="D115" s="119" t="s">
        <v>6082</v>
      </c>
      <c r="E115" s="119">
        <v>67284</v>
      </c>
      <c r="F115" s="119" t="s">
        <v>5968</v>
      </c>
      <c r="G115" s="119">
        <v>600</v>
      </c>
      <c r="H115" s="119">
        <v>114</v>
      </c>
    </row>
    <row r="116" spans="1:8" x14ac:dyDescent="0.35">
      <c r="A116" s="119">
        <v>509829</v>
      </c>
      <c r="B116" s="119">
        <v>257600</v>
      </c>
      <c r="C116" s="119" t="s">
        <v>6083</v>
      </c>
      <c r="D116" s="119" t="s">
        <v>6083</v>
      </c>
      <c r="E116" s="119">
        <v>61337</v>
      </c>
      <c r="F116" s="119" t="s">
        <v>5976</v>
      </c>
      <c r="G116" s="119">
        <v>6</v>
      </c>
      <c r="H116" s="119">
        <v>21.25</v>
      </c>
    </row>
    <row r="117" spans="1:8" x14ac:dyDescent="0.35">
      <c r="A117" s="119">
        <v>510466</v>
      </c>
      <c r="B117" s="119">
        <v>257600</v>
      </c>
      <c r="C117" s="119" t="s">
        <v>6084</v>
      </c>
      <c r="D117" s="119" t="s">
        <v>6085</v>
      </c>
      <c r="E117" s="119">
        <v>67132</v>
      </c>
      <c r="F117" s="119" t="s">
        <v>5962</v>
      </c>
      <c r="G117" s="119">
        <v>0</v>
      </c>
      <c r="H117" s="119">
        <v>68</v>
      </c>
    </row>
    <row r="118" spans="1:8" x14ac:dyDescent="0.35">
      <c r="A118" s="119">
        <v>510466</v>
      </c>
      <c r="B118" s="119">
        <v>257600</v>
      </c>
      <c r="C118" s="119" t="s">
        <v>6084</v>
      </c>
      <c r="D118" s="119" t="s">
        <v>6085</v>
      </c>
      <c r="E118" s="119">
        <v>67140</v>
      </c>
      <c r="F118" s="119" t="s">
        <v>5960</v>
      </c>
      <c r="G118" s="119">
        <v>4</v>
      </c>
      <c r="H118" s="119">
        <v>123</v>
      </c>
    </row>
    <row r="119" spans="1:8" x14ac:dyDescent="0.35">
      <c r="A119" s="119">
        <v>510466</v>
      </c>
      <c r="B119" s="119">
        <v>257600</v>
      </c>
      <c r="C119" s="119" t="s">
        <v>6084</v>
      </c>
      <c r="D119" s="119" t="s">
        <v>6085</v>
      </c>
      <c r="E119" s="119">
        <v>67139</v>
      </c>
      <c r="F119" s="119" t="s">
        <v>5991</v>
      </c>
      <c r="G119" s="119">
        <v>2</v>
      </c>
      <c r="H119" s="119">
        <v>43</v>
      </c>
    </row>
    <row r="120" spans="1:8" x14ac:dyDescent="0.35">
      <c r="A120" s="119">
        <v>510466</v>
      </c>
      <c r="B120" s="119">
        <v>257600</v>
      </c>
      <c r="C120" s="119" t="s">
        <v>6084</v>
      </c>
      <c r="D120" s="119" t="s">
        <v>6085</v>
      </c>
      <c r="E120" s="119">
        <v>66806</v>
      </c>
      <c r="F120" s="119" t="s">
        <v>5961</v>
      </c>
      <c r="G120" s="119">
        <v>5</v>
      </c>
      <c r="H120" s="119">
        <v>6</v>
      </c>
    </row>
    <row r="121" spans="1:8" x14ac:dyDescent="0.35">
      <c r="A121" s="119">
        <v>510466</v>
      </c>
      <c r="B121" s="119">
        <v>257600</v>
      </c>
      <c r="C121" s="119" t="s">
        <v>6084</v>
      </c>
      <c r="D121" s="119" t="s">
        <v>6085</v>
      </c>
      <c r="E121" s="119">
        <v>66695</v>
      </c>
      <c r="F121" s="119" t="s">
        <v>5989</v>
      </c>
      <c r="G121" s="119">
        <v>4</v>
      </c>
      <c r="H121" s="119">
        <v>77</v>
      </c>
    </row>
    <row r="122" spans="1:8" x14ac:dyDescent="0.35">
      <c r="A122" s="119">
        <v>510466</v>
      </c>
      <c r="B122" s="119">
        <v>257600</v>
      </c>
      <c r="C122" s="119" t="s">
        <v>6084</v>
      </c>
      <c r="D122" s="119" t="s">
        <v>6085</v>
      </c>
      <c r="E122" s="119">
        <v>62844</v>
      </c>
      <c r="F122" s="119" t="s">
        <v>6021</v>
      </c>
      <c r="G122" s="119">
        <v>4</v>
      </c>
      <c r="H122" s="119">
        <v>67</v>
      </c>
    </row>
    <row r="123" spans="1:8" x14ac:dyDescent="0.35">
      <c r="A123" s="119">
        <v>510466</v>
      </c>
      <c r="B123" s="119">
        <v>257600</v>
      </c>
      <c r="C123" s="119" t="s">
        <v>6084</v>
      </c>
      <c r="D123" s="119" t="s">
        <v>6085</v>
      </c>
      <c r="E123" s="119">
        <v>67047</v>
      </c>
      <c r="F123" s="119" t="s">
        <v>5969</v>
      </c>
      <c r="G123" s="119">
        <v>10</v>
      </c>
      <c r="H123" s="119">
        <v>5</v>
      </c>
    </row>
    <row r="124" spans="1:8" x14ac:dyDescent="0.35">
      <c r="A124" s="119">
        <v>511443</v>
      </c>
      <c r="B124" s="119">
        <v>257600</v>
      </c>
      <c r="C124" s="119" t="s">
        <v>6084</v>
      </c>
      <c r="D124" s="119" t="s">
        <v>6086</v>
      </c>
      <c r="E124" s="119">
        <v>67132</v>
      </c>
      <c r="F124" s="119" t="s">
        <v>5962</v>
      </c>
      <c r="G124" s="119">
        <v>4</v>
      </c>
      <c r="H124" s="119">
        <v>4</v>
      </c>
    </row>
    <row r="125" spans="1:8" x14ac:dyDescent="0.35">
      <c r="A125" s="119">
        <v>511621</v>
      </c>
      <c r="B125" s="119">
        <v>257600</v>
      </c>
      <c r="C125" s="119" t="s">
        <v>6086</v>
      </c>
      <c r="D125" s="119" t="s">
        <v>6087</v>
      </c>
      <c r="E125" s="119">
        <v>62175</v>
      </c>
      <c r="F125" s="119" t="s">
        <v>6006</v>
      </c>
      <c r="G125" s="119">
        <v>4</v>
      </c>
      <c r="H125" s="119">
        <v>3</v>
      </c>
    </row>
    <row r="126" spans="1:8" x14ac:dyDescent="0.35">
      <c r="A126" s="119">
        <v>511621</v>
      </c>
      <c r="B126" s="119">
        <v>257600</v>
      </c>
      <c r="C126" s="119" t="s">
        <v>6086</v>
      </c>
      <c r="D126" s="119" t="s">
        <v>6087</v>
      </c>
      <c r="E126" s="119">
        <v>67284</v>
      </c>
      <c r="F126" s="119" t="s">
        <v>5968</v>
      </c>
      <c r="G126" s="119">
        <v>800</v>
      </c>
      <c r="H126" s="119">
        <v>4</v>
      </c>
    </row>
    <row r="127" spans="1:8" x14ac:dyDescent="0.35">
      <c r="A127" s="119">
        <v>511621</v>
      </c>
      <c r="B127" s="119">
        <v>257600</v>
      </c>
      <c r="C127" s="119" t="s">
        <v>6086</v>
      </c>
      <c r="D127" s="119" t="s">
        <v>6087</v>
      </c>
      <c r="E127" s="119">
        <v>61337</v>
      </c>
      <c r="F127" s="119" t="s">
        <v>5976</v>
      </c>
      <c r="G127" s="119">
        <v>3</v>
      </c>
      <c r="H127" s="119">
        <v>45</v>
      </c>
    </row>
    <row r="128" spans="1:8" x14ac:dyDescent="0.35">
      <c r="A128" s="119">
        <v>514277</v>
      </c>
      <c r="B128" s="119">
        <v>257600</v>
      </c>
      <c r="C128" s="119" t="s">
        <v>6088</v>
      </c>
      <c r="D128" s="119" t="s">
        <v>6089</v>
      </c>
      <c r="E128" s="119">
        <v>67140</v>
      </c>
      <c r="F128" s="119" t="s">
        <v>5960</v>
      </c>
      <c r="G128" s="119">
        <v>0</v>
      </c>
      <c r="H128" s="119">
        <v>66</v>
      </c>
    </row>
    <row r="129" spans="1:8" x14ac:dyDescent="0.35">
      <c r="A129" s="119">
        <v>514277</v>
      </c>
      <c r="B129" s="119">
        <v>257600</v>
      </c>
      <c r="C129" s="119" t="s">
        <v>6088</v>
      </c>
      <c r="D129" s="119" t="s">
        <v>6089</v>
      </c>
      <c r="E129" s="119">
        <v>67139</v>
      </c>
      <c r="F129" s="119" t="s">
        <v>5991</v>
      </c>
      <c r="G129" s="119">
        <v>2</v>
      </c>
      <c r="H129" s="119">
        <v>4</v>
      </c>
    </row>
    <row r="130" spans="1:8" x14ac:dyDescent="0.35">
      <c r="A130" s="119">
        <v>514277</v>
      </c>
      <c r="B130" s="119">
        <v>257600</v>
      </c>
      <c r="C130" s="119" t="s">
        <v>6088</v>
      </c>
      <c r="D130" s="119" t="s">
        <v>6089</v>
      </c>
      <c r="E130" s="119">
        <v>61337</v>
      </c>
      <c r="F130" s="119" t="s">
        <v>5976</v>
      </c>
      <c r="G130" s="119">
        <v>4</v>
      </c>
      <c r="H130" s="119">
        <v>67</v>
      </c>
    </row>
    <row r="131" spans="1:8" x14ac:dyDescent="0.35">
      <c r="A131" s="119">
        <v>514277</v>
      </c>
      <c r="B131" s="119">
        <v>257600</v>
      </c>
      <c r="C131" s="119" t="s">
        <v>6088</v>
      </c>
      <c r="D131" s="119" t="s">
        <v>6089</v>
      </c>
      <c r="E131" s="119">
        <v>66806</v>
      </c>
      <c r="F131" s="119" t="s">
        <v>5961</v>
      </c>
      <c r="G131" s="119">
        <v>3</v>
      </c>
      <c r="H131" s="119">
        <v>87</v>
      </c>
    </row>
    <row r="132" spans="1:8" x14ac:dyDescent="0.35">
      <c r="A132" s="119">
        <v>514277</v>
      </c>
      <c r="B132" s="119">
        <v>257600</v>
      </c>
      <c r="C132" s="119" t="s">
        <v>6088</v>
      </c>
      <c r="D132" s="119" t="s">
        <v>6089</v>
      </c>
      <c r="E132" s="119">
        <v>67284</v>
      </c>
      <c r="F132" s="119" t="s">
        <v>5968</v>
      </c>
      <c r="G132" s="119">
        <v>300</v>
      </c>
      <c r="H132" s="119">
        <v>2</v>
      </c>
    </row>
    <row r="133" spans="1:8" x14ac:dyDescent="0.35">
      <c r="A133" s="119">
        <v>514456</v>
      </c>
      <c r="B133" s="119">
        <v>257600</v>
      </c>
      <c r="C133" s="119" t="s">
        <v>6088</v>
      </c>
      <c r="D133" s="119" t="s">
        <v>6090</v>
      </c>
      <c r="E133" s="119">
        <v>67140</v>
      </c>
      <c r="F133" s="119" t="s">
        <v>5960</v>
      </c>
      <c r="G133" s="119">
        <v>3</v>
      </c>
      <c r="H133" s="119">
        <v>3</v>
      </c>
    </row>
    <row r="134" spans="1:8" x14ac:dyDescent="0.35">
      <c r="A134" s="119">
        <v>514456</v>
      </c>
      <c r="B134" s="119">
        <v>257600</v>
      </c>
      <c r="C134" s="119" t="s">
        <v>6088</v>
      </c>
      <c r="D134" s="119" t="s">
        <v>6090</v>
      </c>
      <c r="E134" s="119">
        <v>67139</v>
      </c>
      <c r="F134" s="119" t="s">
        <v>5991</v>
      </c>
      <c r="G134" s="119">
        <v>1</v>
      </c>
      <c r="H134" s="119">
        <v>5</v>
      </c>
    </row>
    <row r="135" spans="1:8" x14ac:dyDescent="0.35">
      <c r="A135" s="119">
        <v>517690</v>
      </c>
      <c r="B135" s="119">
        <v>257600</v>
      </c>
      <c r="C135" s="119" t="s">
        <v>6091</v>
      </c>
      <c r="D135" s="120">
        <v>44476</v>
      </c>
      <c r="E135" s="119" t="s">
        <v>5971</v>
      </c>
      <c r="F135" s="119" t="s">
        <v>5972</v>
      </c>
      <c r="G135" s="119">
        <v>6</v>
      </c>
      <c r="H135" s="119">
        <v>4</v>
      </c>
    </row>
    <row r="136" spans="1:8" x14ac:dyDescent="0.35">
      <c r="A136" s="119">
        <v>517690</v>
      </c>
      <c r="B136" s="119">
        <v>257600</v>
      </c>
      <c r="C136" s="119" t="s">
        <v>6091</v>
      </c>
      <c r="D136" s="120">
        <v>44476</v>
      </c>
      <c r="E136" s="119">
        <v>66645</v>
      </c>
      <c r="F136" s="119" t="s">
        <v>5973</v>
      </c>
      <c r="G136" s="119">
        <v>27</v>
      </c>
      <c r="H136" s="119">
        <v>3</v>
      </c>
    </row>
    <row r="137" spans="1:8" x14ac:dyDescent="0.35">
      <c r="A137" s="119">
        <v>517690</v>
      </c>
      <c r="B137" s="119">
        <v>257600</v>
      </c>
      <c r="C137" s="119" t="s">
        <v>6091</v>
      </c>
      <c r="D137" s="120">
        <v>44476</v>
      </c>
      <c r="E137" s="119" t="s">
        <v>5974</v>
      </c>
      <c r="F137" s="119" t="s">
        <v>5974</v>
      </c>
      <c r="G137" s="119">
        <v>3</v>
      </c>
      <c r="H137" s="119">
        <v>1500</v>
      </c>
    </row>
    <row r="138" spans="1:8" x14ac:dyDescent="0.35">
      <c r="A138" s="119">
        <v>517690</v>
      </c>
      <c r="B138" s="119">
        <v>257600</v>
      </c>
      <c r="C138" s="119" t="s">
        <v>6091</v>
      </c>
      <c r="D138" s="120">
        <v>44476</v>
      </c>
      <c r="E138" s="119" t="s">
        <v>6092</v>
      </c>
      <c r="F138" s="119" t="s">
        <v>6093</v>
      </c>
      <c r="G138" s="119">
        <v>1</v>
      </c>
      <c r="H138" s="119">
        <v>6</v>
      </c>
    </row>
    <row r="139" spans="1:8" x14ac:dyDescent="0.35">
      <c r="A139" s="119">
        <v>519101</v>
      </c>
      <c r="B139" s="119">
        <v>257600</v>
      </c>
      <c r="C139" s="120">
        <v>44488</v>
      </c>
      <c r="D139" s="120">
        <v>44488</v>
      </c>
      <c r="E139" s="119">
        <v>67284</v>
      </c>
      <c r="F139" s="119" t="s">
        <v>5968</v>
      </c>
      <c r="G139" s="119">
        <v>800</v>
      </c>
      <c r="H139" s="119">
        <v>5</v>
      </c>
    </row>
    <row r="140" spans="1:8" x14ac:dyDescent="0.35">
      <c r="A140" s="119">
        <v>519101</v>
      </c>
      <c r="B140" s="119">
        <v>257600</v>
      </c>
      <c r="C140" s="120">
        <v>44488</v>
      </c>
      <c r="D140" s="120">
        <v>44488</v>
      </c>
      <c r="E140" s="119">
        <v>61337</v>
      </c>
      <c r="F140" s="119" t="s">
        <v>5976</v>
      </c>
      <c r="G140" s="119">
        <v>5</v>
      </c>
      <c r="H140" s="119">
        <v>456</v>
      </c>
    </row>
    <row r="141" spans="1:8" x14ac:dyDescent="0.35">
      <c r="A141" s="119">
        <v>519101</v>
      </c>
      <c r="B141" s="119">
        <v>257600</v>
      </c>
      <c r="C141" s="120">
        <v>44488</v>
      </c>
      <c r="D141" s="120">
        <v>44488</v>
      </c>
      <c r="E141" s="119">
        <v>62281</v>
      </c>
      <c r="F141" s="119" t="s">
        <v>6072</v>
      </c>
      <c r="G141" s="119">
        <v>20</v>
      </c>
      <c r="H141" s="119">
        <v>432</v>
      </c>
    </row>
    <row r="142" spans="1:8" x14ac:dyDescent="0.35">
      <c r="A142" s="119">
        <v>519101</v>
      </c>
      <c r="B142" s="119">
        <v>257600</v>
      </c>
      <c r="C142" s="120">
        <v>44488</v>
      </c>
      <c r="D142" s="120">
        <v>44488</v>
      </c>
      <c r="E142" s="119">
        <v>67042</v>
      </c>
      <c r="F142" s="119" t="s">
        <v>5997</v>
      </c>
      <c r="G142" s="119">
        <v>10</v>
      </c>
      <c r="H142" s="119">
        <v>2</v>
      </c>
    </row>
    <row r="143" spans="1:8" x14ac:dyDescent="0.35">
      <c r="A143" s="119">
        <v>519101</v>
      </c>
      <c r="B143" s="119">
        <v>257600</v>
      </c>
      <c r="C143" s="120">
        <v>44488</v>
      </c>
      <c r="D143" s="120">
        <v>44488</v>
      </c>
      <c r="E143" s="119">
        <v>67047</v>
      </c>
      <c r="F143" s="119" t="s">
        <v>5969</v>
      </c>
      <c r="G143" s="119">
        <v>10</v>
      </c>
      <c r="H143" s="119">
        <v>34</v>
      </c>
    </row>
    <row r="144" spans="1:8" x14ac:dyDescent="0.35">
      <c r="A144" s="119">
        <v>519101</v>
      </c>
      <c r="B144" s="119">
        <v>257600</v>
      </c>
      <c r="C144" s="120">
        <v>44488</v>
      </c>
      <c r="D144" s="120">
        <v>44488</v>
      </c>
      <c r="E144" s="119">
        <v>64119</v>
      </c>
      <c r="F144" s="119" t="s">
        <v>6094</v>
      </c>
      <c r="G144" s="119">
        <v>10</v>
      </c>
      <c r="H144" s="119">
        <v>7</v>
      </c>
    </row>
    <row r="145" spans="1:8" x14ac:dyDescent="0.35">
      <c r="A145" s="119">
        <v>519311</v>
      </c>
      <c r="B145" s="119">
        <v>257600</v>
      </c>
      <c r="C145" s="120">
        <v>44488</v>
      </c>
      <c r="D145" s="120">
        <v>44489</v>
      </c>
      <c r="E145" s="119">
        <v>62844</v>
      </c>
      <c r="F145" s="119" t="s">
        <v>6021</v>
      </c>
      <c r="G145" s="119">
        <v>3</v>
      </c>
      <c r="H145" s="119">
        <v>5</v>
      </c>
    </row>
    <row r="146" spans="1:8" x14ac:dyDescent="0.35">
      <c r="A146" s="119">
        <v>519311</v>
      </c>
      <c r="B146" s="119">
        <v>257600</v>
      </c>
      <c r="C146" s="120">
        <v>44488</v>
      </c>
      <c r="D146" s="120">
        <v>44489</v>
      </c>
      <c r="E146" s="119">
        <v>64086</v>
      </c>
      <c r="F146" s="119" t="s">
        <v>5993</v>
      </c>
      <c r="G146" s="119">
        <v>2</v>
      </c>
      <c r="H146" s="119">
        <v>33</v>
      </c>
    </row>
    <row r="147" spans="1:8" x14ac:dyDescent="0.35">
      <c r="A147" s="119">
        <v>519311</v>
      </c>
      <c r="B147" s="119">
        <v>257600</v>
      </c>
      <c r="C147" s="120">
        <v>44488</v>
      </c>
      <c r="D147" s="120">
        <v>44489</v>
      </c>
      <c r="E147" s="119">
        <v>61337</v>
      </c>
      <c r="F147" s="119" t="s">
        <v>5976</v>
      </c>
      <c r="G147" s="119">
        <v>3</v>
      </c>
      <c r="H147" s="119">
        <v>2</v>
      </c>
    </row>
    <row r="148" spans="1:8" x14ac:dyDescent="0.35">
      <c r="A148" s="119">
        <v>519311</v>
      </c>
      <c r="B148" s="119">
        <v>257600</v>
      </c>
      <c r="C148" s="120">
        <v>44488</v>
      </c>
      <c r="D148" s="120">
        <v>44489</v>
      </c>
      <c r="E148" s="119">
        <v>67139</v>
      </c>
      <c r="F148" s="119" t="s">
        <v>5991</v>
      </c>
      <c r="G148" s="119">
        <v>2</v>
      </c>
      <c r="H148" s="119">
        <v>123</v>
      </c>
    </row>
    <row r="149" spans="1:8" x14ac:dyDescent="0.35">
      <c r="A149" s="119">
        <v>519311</v>
      </c>
      <c r="B149" s="119">
        <v>257600</v>
      </c>
      <c r="C149" s="120">
        <v>44488</v>
      </c>
      <c r="D149" s="120">
        <v>44489</v>
      </c>
      <c r="E149" s="119">
        <v>67131</v>
      </c>
      <c r="F149" s="119" t="s">
        <v>6020</v>
      </c>
      <c r="G149" s="119">
        <v>2</v>
      </c>
      <c r="H149" s="119">
        <v>67</v>
      </c>
    </row>
    <row r="150" spans="1:8" x14ac:dyDescent="0.35">
      <c r="A150" s="119">
        <v>519311</v>
      </c>
      <c r="B150" s="119">
        <v>257600</v>
      </c>
      <c r="C150" s="120">
        <v>44488</v>
      </c>
      <c r="D150" s="120">
        <v>44489</v>
      </c>
      <c r="E150" s="119">
        <v>67132</v>
      </c>
      <c r="F150" s="119" t="s">
        <v>5962</v>
      </c>
      <c r="G150" s="119">
        <v>1</v>
      </c>
      <c r="H150" s="119">
        <v>8</v>
      </c>
    </row>
    <row r="151" spans="1:8" x14ac:dyDescent="0.35">
      <c r="A151" s="119">
        <v>519311</v>
      </c>
      <c r="B151" s="119">
        <v>257600</v>
      </c>
      <c r="C151" s="120">
        <v>44488</v>
      </c>
      <c r="D151" s="120">
        <v>44489</v>
      </c>
      <c r="E151" s="119">
        <v>67069</v>
      </c>
      <c r="F151" s="119" t="s">
        <v>6011</v>
      </c>
      <c r="G151" s="119">
        <v>10</v>
      </c>
      <c r="H151" s="119">
        <v>74</v>
      </c>
    </row>
    <row r="152" spans="1:8" x14ac:dyDescent="0.35">
      <c r="A152" s="119">
        <v>520112</v>
      </c>
      <c r="B152" s="119">
        <v>257600</v>
      </c>
      <c r="C152" s="120">
        <v>44488</v>
      </c>
      <c r="D152" s="120">
        <v>44496</v>
      </c>
      <c r="E152" s="119">
        <v>67132</v>
      </c>
      <c r="F152" s="119" t="s">
        <v>5962</v>
      </c>
      <c r="G152" s="119">
        <v>1</v>
      </c>
      <c r="H152" s="119">
        <v>3</v>
      </c>
    </row>
    <row r="153" spans="1:8" x14ac:dyDescent="0.35">
      <c r="A153" s="119">
        <v>520113</v>
      </c>
      <c r="B153" s="119">
        <v>257600</v>
      </c>
      <c r="C153" s="120">
        <v>44496</v>
      </c>
      <c r="D153" s="120">
        <v>44496</v>
      </c>
      <c r="E153" s="119">
        <v>62180</v>
      </c>
      <c r="F153" s="119" t="s">
        <v>6003</v>
      </c>
      <c r="G153" s="119">
        <v>20</v>
      </c>
      <c r="H153" s="119">
        <v>3</v>
      </c>
    </row>
    <row r="154" spans="1:8" x14ac:dyDescent="0.35">
      <c r="A154" s="119">
        <v>520113</v>
      </c>
      <c r="B154" s="119">
        <v>257600</v>
      </c>
      <c r="C154" s="120">
        <v>44496</v>
      </c>
      <c r="D154" s="120">
        <v>44496</v>
      </c>
      <c r="E154" s="119">
        <v>67282</v>
      </c>
      <c r="F154" s="119" t="s">
        <v>5992</v>
      </c>
      <c r="G154" s="119">
        <v>2</v>
      </c>
      <c r="H154" s="119">
        <v>2</v>
      </c>
    </row>
    <row r="155" spans="1:8" x14ac:dyDescent="0.35">
      <c r="A155" s="119">
        <v>520113</v>
      </c>
      <c r="B155" s="119">
        <v>257600</v>
      </c>
      <c r="C155" s="120">
        <v>44496</v>
      </c>
      <c r="D155" s="120">
        <v>44496</v>
      </c>
      <c r="E155" s="119">
        <v>66695</v>
      </c>
      <c r="F155" s="119" t="s">
        <v>5989</v>
      </c>
      <c r="G155" s="119">
        <v>4</v>
      </c>
      <c r="H155" s="119">
        <v>2</v>
      </c>
    </row>
    <row r="156" spans="1:8" x14ac:dyDescent="0.35">
      <c r="A156" s="119">
        <v>520452</v>
      </c>
      <c r="B156" s="119">
        <v>257600</v>
      </c>
      <c r="C156" s="120">
        <v>44497</v>
      </c>
      <c r="D156" s="120">
        <v>44498</v>
      </c>
      <c r="E156" s="119">
        <v>66806</v>
      </c>
      <c r="F156" s="119" t="s">
        <v>5961</v>
      </c>
      <c r="G156" s="119">
        <v>6</v>
      </c>
      <c r="H156" s="119">
        <v>7</v>
      </c>
    </row>
    <row r="157" spans="1:8" x14ac:dyDescent="0.35">
      <c r="A157" s="119">
        <v>520452</v>
      </c>
      <c r="B157" s="119">
        <v>257600</v>
      </c>
      <c r="C157" s="120">
        <v>44497</v>
      </c>
      <c r="D157" s="120">
        <v>44498</v>
      </c>
      <c r="E157" s="119">
        <v>62873</v>
      </c>
      <c r="F157" s="119" t="s">
        <v>6014</v>
      </c>
      <c r="G157" s="119">
        <v>3</v>
      </c>
      <c r="H157" s="119">
        <v>8</v>
      </c>
    </row>
    <row r="158" spans="1:8" x14ac:dyDescent="0.35">
      <c r="A158" s="119">
        <v>520775</v>
      </c>
      <c r="B158" s="119">
        <v>257600</v>
      </c>
      <c r="C158" s="120">
        <v>44502</v>
      </c>
      <c r="D158" s="120">
        <v>44502</v>
      </c>
      <c r="E158" s="119">
        <v>66806</v>
      </c>
      <c r="F158" s="119" t="s">
        <v>5961</v>
      </c>
      <c r="G158" s="119">
        <v>6</v>
      </c>
      <c r="H158" s="119">
        <v>665</v>
      </c>
    </row>
    <row r="159" spans="1:8" x14ac:dyDescent="0.35">
      <c r="A159" s="119">
        <v>520775</v>
      </c>
      <c r="B159" s="119">
        <v>257600</v>
      </c>
      <c r="C159" s="120">
        <v>44502</v>
      </c>
      <c r="D159" s="120">
        <v>44502</v>
      </c>
      <c r="E159" s="119">
        <v>66808</v>
      </c>
      <c r="F159" s="119" t="s">
        <v>6095</v>
      </c>
      <c r="G159" s="119">
        <v>6</v>
      </c>
      <c r="H159" s="119">
        <v>4</v>
      </c>
    </row>
    <row r="160" spans="1:8" x14ac:dyDescent="0.35">
      <c r="A160" s="119">
        <v>522411</v>
      </c>
      <c r="B160" s="119">
        <v>257600</v>
      </c>
      <c r="C160" s="120">
        <v>44516</v>
      </c>
      <c r="D160" s="120">
        <v>44516</v>
      </c>
      <c r="E160" s="119">
        <v>66808</v>
      </c>
      <c r="F160" s="119" t="s">
        <v>6095</v>
      </c>
      <c r="G160" s="119">
        <v>-6</v>
      </c>
      <c r="H160" s="119">
        <v>4</v>
      </c>
    </row>
    <row r="161" spans="1:8" x14ac:dyDescent="0.35">
      <c r="A161" s="119">
        <v>524791</v>
      </c>
      <c r="B161" s="119">
        <v>257600</v>
      </c>
      <c r="C161" s="120">
        <v>44536</v>
      </c>
      <c r="D161" s="120">
        <v>44537</v>
      </c>
      <c r="E161" s="119">
        <v>67284</v>
      </c>
      <c r="F161" s="119" t="s">
        <v>5968</v>
      </c>
      <c r="G161" s="119">
        <v>600</v>
      </c>
      <c r="H161" s="119">
        <v>4</v>
      </c>
    </row>
    <row r="162" spans="1:8" x14ac:dyDescent="0.35">
      <c r="A162" s="119">
        <v>524791</v>
      </c>
      <c r="B162" s="119">
        <v>257600</v>
      </c>
      <c r="C162" s="120">
        <v>44536</v>
      </c>
      <c r="D162" s="120">
        <v>44537</v>
      </c>
      <c r="E162" s="119">
        <v>67132</v>
      </c>
      <c r="F162" s="119" t="s">
        <v>5962</v>
      </c>
      <c r="G162" s="119">
        <v>0</v>
      </c>
      <c r="H162" s="119">
        <v>3</v>
      </c>
    </row>
    <row r="163" spans="1:8" x14ac:dyDescent="0.35">
      <c r="A163" s="119">
        <v>524791</v>
      </c>
      <c r="B163" s="119">
        <v>257600</v>
      </c>
      <c r="C163" s="120">
        <v>44536</v>
      </c>
      <c r="D163" s="120">
        <v>44537</v>
      </c>
      <c r="E163" s="119">
        <v>67029</v>
      </c>
      <c r="F163" s="119" t="s">
        <v>6055</v>
      </c>
      <c r="G163" s="119">
        <v>2</v>
      </c>
      <c r="H163" s="119">
        <v>90</v>
      </c>
    </row>
    <row r="164" spans="1:8" x14ac:dyDescent="0.35">
      <c r="A164" s="119">
        <v>524791</v>
      </c>
      <c r="B164" s="119">
        <v>257600</v>
      </c>
      <c r="C164" s="120">
        <v>44536</v>
      </c>
      <c r="D164" s="120">
        <v>44537</v>
      </c>
      <c r="E164" s="119">
        <v>62844</v>
      </c>
      <c r="F164" s="119" t="s">
        <v>6021</v>
      </c>
      <c r="G164" s="119">
        <v>3</v>
      </c>
      <c r="H164" s="119">
        <v>788</v>
      </c>
    </row>
    <row r="165" spans="1:8" x14ac:dyDescent="0.35">
      <c r="A165" s="119">
        <v>524791</v>
      </c>
      <c r="B165" s="119">
        <v>257600</v>
      </c>
      <c r="C165" s="120">
        <v>44536</v>
      </c>
      <c r="D165" s="120">
        <v>44537</v>
      </c>
      <c r="E165" s="119">
        <v>61827</v>
      </c>
      <c r="F165" s="119" t="s">
        <v>6096</v>
      </c>
      <c r="G165" s="119">
        <v>2</v>
      </c>
      <c r="H165" s="119">
        <v>6</v>
      </c>
    </row>
    <row r="166" spans="1:8" x14ac:dyDescent="0.35">
      <c r="A166" s="119">
        <v>524791</v>
      </c>
      <c r="B166" s="119">
        <v>257600</v>
      </c>
      <c r="C166" s="120">
        <v>44536</v>
      </c>
      <c r="D166" s="120">
        <v>44537</v>
      </c>
      <c r="E166" s="119">
        <v>66806</v>
      </c>
      <c r="F166" s="119" t="s">
        <v>5961</v>
      </c>
      <c r="G166" s="119">
        <v>2</v>
      </c>
      <c r="H166" s="119">
        <v>6</v>
      </c>
    </row>
    <row r="167" spans="1:8" x14ac:dyDescent="0.35">
      <c r="A167" s="119">
        <v>525305</v>
      </c>
      <c r="B167" s="119">
        <v>257600</v>
      </c>
      <c r="C167" s="120">
        <v>44539</v>
      </c>
      <c r="D167" s="120">
        <v>44540</v>
      </c>
      <c r="E167" s="119">
        <v>67284</v>
      </c>
      <c r="F167" s="119" t="s">
        <v>5968</v>
      </c>
      <c r="G167" s="119">
        <v>600</v>
      </c>
      <c r="H167" s="119">
        <v>6</v>
      </c>
    </row>
    <row r="168" spans="1:8" x14ac:dyDescent="0.35">
      <c r="A168" s="119">
        <v>525808</v>
      </c>
      <c r="B168" s="119">
        <v>257600</v>
      </c>
      <c r="C168" s="120">
        <v>44545</v>
      </c>
      <c r="D168" s="120">
        <v>44545</v>
      </c>
      <c r="E168" s="119">
        <v>62873</v>
      </c>
      <c r="F168" s="119" t="s">
        <v>6014</v>
      </c>
      <c r="G168" s="119">
        <v>2</v>
      </c>
      <c r="H168" s="119">
        <v>125</v>
      </c>
    </row>
    <row r="169" spans="1:8" x14ac:dyDescent="0.35">
      <c r="A169" s="119">
        <v>525808</v>
      </c>
      <c r="B169" s="119">
        <v>257600</v>
      </c>
      <c r="C169" s="120">
        <v>44545</v>
      </c>
      <c r="D169" s="120">
        <v>44545</v>
      </c>
      <c r="E169" s="119">
        <v>61337</v>
      </c>
      <c r="F169" s="119" t="s">
        <v>5976</v>
      </c>
      <c r="G169" s="119">
        <v>5</v>
      </c>
      <c r="H169" s="119">
        <v>15.2</v>
      </c>
    </row>
    <row r="170" spans="1:8" x14ac:dyDescent="0.35">
      <c r="A170" s="119">
        <v>525808</v>
      </c>
      <c r="B170" s="119">
        <v>257600</v>
      </c>
      <c r="C170" s="120">
        <v>44545</v>
      </c>
      <c r="D170" s="120">
        <v>44545</v>
      </c>
      <c r="E170" s="119">
        <v>62175</v>
      </c>
      <c r="F170" s="119" t="s">
        <v>6006</v>
      </c>
      <c r="G170" s="119">
        <v>3</v>
      </c>
      <c r="H170" s="119">
        <v>5</v>
      </c>
    </row>
    <row r="171" spans="1:8" x14ac:dyDescent="0.35">
      <c r="A171" s="119">
        <v>526810</v>
      </c>
      <c r="B171" s="119">
        <v>257600</v>
      </c>
      <c r="C171" s="120">
        <v>44536</v>
      </c>
      <c r="D171" s="120">
        <v>44556</v>
      </c>
      <c r="E171" s="119">
        <v>67132</v>
      </c>
      <c r="F171" s="119" t="s">
        <v>5962</v>
      </c>
      <c r="G171" s="119">
        <v>3</v>
      </c>
      <c r="H171" s="119">
        <v>88</v>
      </c>
    </row>
    <row r="172" spans="1:8" x14ac:dyDescent="0.35">
      <c r="A172" s="119">
        <v>526951</v>
      </c>
      <c r="B172" s="119">
        <v>257600</v>
      </c>
      <c r="C172" s="120">
        <v>44504</v>
      </c>
      <c r="D172" s="120">
        <v>44558</v>
      </c>
      <c r="E172" s="119">
        <v>66645</v>
      </c>
      <c r="F172" s="119" t="s">
        <v>5973</v>
      </c>
      <c r="G172" s="119">
        <v>18</v>
      </c>
      <c r="H172" s="119">
        <v>58</v>
      </c>
    </row>
    <row r="173" spans="1:8" x14ac:dyDescent="0.35">
      <c r="A173" s="119">
        <v>526951</v>
      </c>
      <c r="B173" s="119">
        <v>257600</v>
      </c>
      <c r="C173" s="120">
        <v>44504</v>
      </c>
      <c r="D173" s="120">
        <v>44558</v>
      </c>
      <c r="E173" s="119" t="s">
        <v>5974</v>
      </c>
      <c r="F173" s="119" t="s">
        <v>5974</v>
      </c>
      <c r="G173" s="119">
        <v>2</v>
      </c>
      <c r="H173" s="119">
        <v>114</v>
      </c>
    </row>
    <row r="174" spans="1:8" x14ac:dyDescent="0.35">
      <c r="A174" s="119">
        <v>526951</v>
      </c>
      <c r="B174" s="119">
        <v>257600</v>
      </c>
      <c r="C174" s="120">
        <v>44504</v>
      </c>
      <c r="D174" s="120">
        <v>44558</v>
      </c>
      <c r="E174" s="119" t="s">
        <v>5971</v>
      </c>
      <c r="F174" s="119" t="s">
        <v>5972</v>
      </c>
      <c r="G174" s="119">
        <v>4</v>
      </c>
      <c r="H174" s="119">
        <v>21.25</v>
      </c>
    </row>
    <row r="175" spans="1:8" x14ac:dyDescent="0.35">
      <c r="A175" s="119">
        <v>527141</v>
      </c>
      <c r="B175" s="119">
        <v>257600</v>
      </c>
      <c r="C175" s="120">
        <v>44550</v>
      </c>
      <c r="D175" s="120">
        <v>44559</v>
      </c>
      <c r="E175" s="119" t="s">
        <v>5971</v>
      </c>
      <c r="F175" s="119" t="s">
        <v>5972</v>
      </c>
      <c r="G175" s="119">
        <v>3.5</v>
      </c>
      <c r="H175" s="119">
        <v>68</v>
      </c>
    </row>
    <row r="176" spans="1:8" x14ac:dyDescent="0.35">
      <c r="A176" s="119">
        <v>527141</v>
      </c>
      <c r="B176" s="119">
        <v>257600</v>
      </c>
      <c r="C176" s="120">
        <v>44550</v>
      </c>
      <c r="D176" s="120">
        <v>44559</v>
      </c>
      <c r="E176" s="119">
        <v>10131</v>
      </c>
      <c r="F176" s="119" t="s">
        <v>6097</v>
      </c>
      <c r="G176" s="119">
        <v>1</v>
      </c>
      <c r="H176" s="119">
        <v>123</v>
      </c>
    </row>
    <row r="177" spans="1:8" x14ac:dyDescent="0.35">
      <c r="A177" s="119">
        <v>527141</v>
      </c>
      <c r="B177" s="119">
        <v>257600</v>
      </c>
      <c r="C177" s="120">
        <v>44550</v>
      </c>
      <c r="D177" s="120">
        <v>44559</v>
      </c>
      <c r="E177" s="119">
        <v>10235</v>
      </c>
      <c r="F177" s="119" t="s">
        <v>6098</v>
      </c>
      <c r="G177" s="119">
        <v>4</v>
      </c>
      <c r="H177" s="119">
        <v>43</v>
      </c>
    </row>
    <row r="178" spans="1:8" x14ac:dyDescent="0.35">
      <c r="A178" s="119">
        <v>527141</v>
      </c>
      <c r="B178" s="119">
        <v>257600</v>
      </c>
      <c r="C178" s="120">
        <v>44550</v>
      </c>
      <c r="D178" s="120">
        <v>44559</v>
      </c>
      <c r="E178" s="119">
        <v>12229</v>
      </c>
      <c r="F178" s="119" t="s">
        <v>6099</v>
      </c>
      <c r="G178" s="119">
        <v>1</v>
      </c>
      <c r="H178" s="119">
        <v>6</v>
      </c>
    </row>
    <row r="179" spans="1:8" x14ac:dyDescent="0.35">
      <c r="A179" s="119">
        <v>527141</v>
      </c>
      <c r="B179" s="119">
        <v>257600</v>
      </c>
      <c r="C179" s="120">
        <v>44550</v>
      </c>
      <c r="D179" s="120">
        <v>44559</v>
      </c>
      <c r="E179" s="119">
        <v>62110</v>
      </c>
      <c r="F179" s="119" t="s">
        <v>6100</v>
      </c>
      <c r="G179" s="119">
        <v>1</v>
      </c>
      <c r="H179" s="119">
        <v>77</v>
      </c>
    </row>
    <row r="180" spans="1:8" x14ac:dyDescent="0.35">
      <c r="A180" s="119">
        <v>527141</v>
      </c>
      <c r="B180" s="119">
        <v>257600</v>
      </c>
      <c r="C180" s="120">
        <v>44550</v>
      </c>
      <c r="D180" s="120">
        <v>44559</v>
      </c>
      <c r="E180" s="119">
        <v>62120</v>
      </c>
      <c r="F180" s="119" t="s">
        <v>6101</v>
      </c>
      <c r="G180" s="119">
        <v>1</v>
      </c>
      <c r="H180" s="119">
        <v>67</v>
      </c>
    </row>
    <row r="181" spans="1:8" x14ac:dyDescent="0.35">
      <c r="A181" s="119">
        <v>527141</v>
      </c>
      <c r="B181" s="119">
        <v>257600</v>
      </c>
      <c r="C181" s="120">
        <v>44550</v>
      </c>
      <c r="D181" s="120">
        <v>44559</v>
      </c>
      <c r="E181" s="119">
        <v>62121</v>
      </c>
      <c r="F181" s="119" t="s">
        <v>6102</v>
      </c>
      <c r="G181" s="119">
        <v>3</v>
      </c>
      <c r="H181" s="119">
        <v>5</v>
      </c>
    </row>
    <row r="182" spans="1:8" x14ac:dyDescent="0.35">
      <c r="A182" s="119">
        <v>527141</v>
      </c>
      <c r="B182" s="119">
        <v>257600</v>
      </c>
      <c r="C182" s="120">
        <v>44550</v>
      </c>
      <c r="D182" s="120">
        <v>44559</v>
      </c>
      <c r="E182" s="119">
        <v>62128</v>
      </c>
      <c r="F182" s="119" t="s">
        <v>6103</v>
      </c>
      <c r="G182" s="119">
        <v>1</v>
      </c>
      <c r="H182" s="119">
        <v>4</v>
      </c>
    </row>
    <row r="183" spans="1:8" x14ac:dyDescent="0.35">
      <c r="A183" s="119">
        <v>527141</v>
      </c>
      <c r="B183" s="119">
        <v>257600</v>
      </c>
      <c r="C183" s="120">
        <v>44550</v>
      </c>
      <c r="D183" s="120">
        <v>44559</v>
      </c>
      <c r="E183" s="119">
        <v>62141</v>
      </c>
      <c r="F183" s="119" t="s">
        <v>6104</v>
      </c>
      <c r="G183" s="119">
        <v>1</v>
      </c>
      <c r="H183" s="119">
        <v>3</v>
      </c>
    </row>
    <row r="184" spans="1:8" x14ac:dyDescent="0.35">
      <c r="A184" s="119">
        <v>527141</v>
      </c>
      <c r="B184" s="119">
        <v>257600</v>
      </c>
      <c r="C184" s="120">
        <v>44550</v>
      </c>
      <c r="D184" s="120">
        <v>44559</v>
      </c>
      <c r="E184" s="119">
        <v>63308</v>
      </c>
      <c r="F184" s="119" t="s">
        <v>6105</v>
      </c>
      <c r="G184" s="119">
        <v>1</v>
      </c>
      <c r="H184" s="119">
        <v>4</v>
      </c>
    </row>
    <row r="185" spans="1:8" x14ac:dyDescent="0.35">
      <c r="A185" s="119">
        <v>527141</v>
      </c>
      <c r="B185" s="119">
        <v>257600</v>
      </c>
      <c r="C185" s="120">
        <v>44550</v>
      </c>
      <c r="D185" s="120">
        <v>44559</v>
      </c>
      <c r="E185" s="119">
        <v>63676</v>
      </c>
      <c r="F185" s="119" t="s">
        <v>5987</v>
      </c>
      <c r="G185" s="119">
        <v>8</v>
      </c>
      <c r="H185" s="119">
        <v>45</v>
      </c>
    </row>
    <row r="186" spans="1:8" x14ac:dyDescent="0.35">
      <c r="A186" s="119">
        <v>527141</v>
      </c>
      <c r="B186" s="119">
        <v>257600</v>
      </c>
      <c r="C186" s="120">
        <v>44550</v>
      </c>
      <c r="D186" s="120">
        <v>44559</v>
      </c>
      <c r="E186" s="119">
        <v>63947</v>
      </c>
      <c r="F186" s="119" t="s">
        <v>6106</v>
      </c>
      <c r="G186" s="119">
        <v>1</v>
      </c>
      <c r="H186" s="119">
        <v>66</v>
      </c>
    </row>
    <row r="187" spans="1:8" x14ac:dyDescent="0.35">
      <c r="A187" s="119">
        <v>527141</v>
      </c>
      <c r="B187" s="119">
        <v>257600</v>
      </c>
      <c r="C187" s="120">
        <v>44550</v>
      </c>
      <c r="D187" s="120">
        <v>44559</v>
      </c>
      <c r="E187" s="119">
        <v>63949</v>
      </c>
      <c r="F187" s="119" t="s">
        <v>6107</v>
      </c>
      <c r="G187" s="119">
        <v>1</v>
      </c>
      <c r="H187" s="119">
        <v>4</v>
      </c>
    </row>
    <row r="188" spans="1:8" x14ac:dyDescent="0.35">
      <c r="A188" s="119">
        <v>527141</v>
      </c>
      <c r="B188" s="119">
        <v>257600</v>
      </c>
      <c r="C188" s="120">
        <v>44550</v>
      </c>
      <c r="D188" s="120">
        <v>44559</v>
      </c>
      <c r="E188" s="119">
        <v>64086</v>
      </c>
      <c r="F188" s="119" t="s">
        <v>5993</v>
      </c>
      <c r="G188" s="119">
        <v>1</v>
      </c>
      <c r="H188" s="119">
        <v>67</v>
      </c>
    </row>
    <row r="189" spans="1:8" x14ac:dyDescent="0.35">
      <c r="A189" s="119">
        <v>527141</v>
      </c>
      <c r="B189" s="119">
        <v>257600</v>
      </c>
      <c r="C189" s="120">
        <v>44550</v>
      </c>
      <c r="D189" s="120">
        <v>44559</v>
      </c>
      <c r="E189" s="119">
        <v>64092</v>
      </c>
      <c r="F189" s="119" t="s">
        <v>6108</v>
      </c>
      <c r="G189" s="119">
        <v>1</v>
      </c>
      <c r="H189" s="119">
        <v>87</v>
      </c>
    </row>
    <row r="190" spans="1:8" x14ac:dyDescent="0.35">
      <c r="A190" s="119">
        <v>527141</v>
      </c>
      <c r="B190" s="119">
        <v>257600</v>
      </c>
      <c r="C190" s="120">
        <v>44550</v>
      </c>
      <c r="D190" s="120">
        <v>44559</v>
      </c>
      <c r="E190" s="119">
        <v>64164</v>
      </c>
      <c r="F190" s="119" t="s">
        <v>6109</v>
      </c>
      <c r="G190" s="119">
        <v>1</v>
      </c>
      <c r="H190" s="119">
        <v>2</v>
      </c>
    </row>
    <row r="191" spans="1:8" x14ac:dyDescent="0.35">
      <c r="A191" s="119">
        <v>527141</v>
      </c>
      <c r="B191" s="119">
        <v>257600</v>
      </c>
      <c r="C191" s="120">
        <v>44550</v>
      </c>
      <c r="D191" s="120">
        <v>44559</v>
      </c>
      <c r="E191" s="119">
        <v>71075</v>
      </c>
      <c r="F191" s="119" t="s">
        <v>6110</v>
      </c>
      <c r="G191" s="119">
        <v>1</v>
      </c>
      <c r="H191" s="119">
        <v>3</v>
      </c>
    </row>
    <row r="192" spans="1:8" x14ac:dyDescent="0.35">
      <c r="A192" s="119">
        <v>527142</v>
      </c>
      <c r="B192" s="119">
        <v>257600</v>
      </c>
      <c r="C192" s="120">
        <v>44558</v>
      </c>
      <c r="D192" s="120">
        <v>44559</v>
      </c>
      <c r="E192" s="119">
        <v>64103</v>
      </c>
      <c r="F192" s="119" t="s">
        <v>6111</v>
      </c>
      <c r="G192" s="119">
        <v>1</v>
      </c>
      <c r="H192" s="119">
        <v>5</v>
      </c>
    </row>
    <row r="193" spans="1:8" x14ac:dyDescent="0.35">
      <c r="A193" s="119">
        <v>529502</v>
      </c>
      <c r="B193" s="119">
        <v>257600</v>
      </c>
      <c r="C193" s="119" t="s">
        <v>6112</v>
      </c>
      <c r="D193" s="119" t="s">
        <v>6113</v>
      </c>
      <c r="E193" s="119">
        <v>67131</v>
      </c>
      <c r="F193" s="119" t="s">
        <v>6020</v>
      </c>
      <c r="G193" s="119">
        <v>1</v>
      </c>
      <c r="H193" s="119">
        <v>4</v>
      </c>
    </row>
    <row r="194" spans="1:8" x14ac:dyDescent="0.35">
      <c r="A194" s="119">
        <v>529502</v>
      </c>
      <c r="B194" s="119">
        <v>257600</v>
      </c>
      <c r="C194" s="119" t="s">
        <v>6112</v>
      </c>
      <c r="D194" s="119" t="s">
        <v>6113</v>
      </c>
      <c r="E194" s="119">
        <v>67284</v>
      </c>
      <c r="F194" s="119" t="s">
        <v>5968</v>
      </c>
      <c r="G194" s="119">
        <v>500</v>
      </c>
      <c r="H194" s="119">
        <v>3</v>
      </c>
    </row>
    <row r="195" spans="1:8" x14ac:dyDescent="0.35">
      <c r="A195" s="119">
        <v>529502</v>
      </c>
      <c r="B195" s="119">
        <v>257600</v>
      </c>
      <c r="C195" s="119" t="s">
        <v>6112</v>
      </c>
      <c r="D195" s="119" t="s">
        <v>6113</v>
      </c>
      <c r="E195" s="119">
        <v>67047</v>
      </c>
      <c r="F195" s="119" t="s">
        <v>5969</v>
      </c>
      <c r="G195" s="119">
        <v>10</v>
      </c>
      <c r="H195" s="119">
        <v>1500</v>
      </c>
    </row>
    <row r="196" spans="1:8" x14ac:dyDescent="0.35">
      <c r="A196" s="119">
        <v>529503</v>
      </c>
      <c r="B196" s="119">
        <v>257600</v>
      </c>
      <c r="C196" s="119" t="s">
        <v>6113</v>
      </c>
      <c r="D196" s="119" t="s">
        <v>6113</v>
      </c>
      <c r="E196" s="119">
        <v>67069</v>
      </c>
      <c r="F196" s="119" t="s">
        <v>6011</v>
      </c>
      <c r="G196" s="119">
        <v>40</v>
      </c>
      <c r="H196" s="119">
        <v>6</v>
      </c>
    </row>
    <row r="197" spans="1:8" x14ac:dyDescent="0.35">
      <c r="A197" s="119">
        <v>529503</v>
      </c>
      <c r="B197" s="119">
        <v>257600</v>
      </c>
      <c r="C197" s="119" t="s">
        <v>6113</v>
      </c>
      <c r="D197" s="119" t="s">
        <v>6113</v>
      </c>
      <c r="E197" s="119">
        <v>67284</v>
      </c>
      <c r="F197" s="119" t="s">
        <v>5968</v>
      </c>
      <c r="G197" s="119">
        <v>500</v>
      </c>
      <c r="H197" s="119">
        <v>5</v>
      </c>
    </row>
    <row r="198" spans="1:8" x14ac:dyDescent="0.35">
      <c r="A198" s="119">
        <v>530170</v>
      </c>
      <c r="B198" s="119">
        <v>257600</v>
      </c>
      <c r="C198" s="119" t="s">
        <v>6112</v>
      </c>
      <c r="D198" s="119" t="s">
        <v>6114</v>
      </c>
      <c r="E198" s="119">
        <v>67131</v>
      </c>
      <c r="F198" s="119" t="s">
        <v>6020</v>
      </c>
      <c r="G198" s="119">
        <v>4</v>
      </c>
      <c r="H198" s="119">
        <v>456</v>
      </c>
    </row>
    <row r="199" spans="1:8" x14ac:dyDescent="0.35">
      <c r="A199" s="119">
        <v>531129</v>
      </c>
      <c r="B199" s="119">
        <v>257600</v>
      </c>
      <c r="C199" s="119" t="s">
        <v>6115</v>
      </c>
      <c r="D199" s="119" t="s">
        <v>6116</v>
      </c>
      <c r="E199" s="119">
        <v>67131</v>
      </c>
      <c r="F199" s="119" t="s">
        <v>6020</v>
      </c>
      <c r="G199" s="119">
        <v>2</v>
      </c>
      <c r="H199" s="119">
        <v>432</v>
      </c>
    </row>
    <row r="200" spans="1:8" x14ac:dyDescent="0.35">
      <c r="A200" s="119">
        <v>531129</v>
      </c>
      <c r="B200" s="119">
        <v>257600</v>
      </c>
      <c r="C200" s="119" t="s">
        <v>6115</v>
      </c>
      <c r="D200" s="119" t="s">
        <v>6116</v>
      </c>
      <c r="E200" s="119">
        <v>61337</v>
      </c>
      <c r="F200" s="119" t="s">
        <v>5976</v>
      </c>
      <c r="G200" s="119">
        <v>3</v>
      </c>
      <c r="H200" s="119">
        <v>2</v>
      </c>
    </row>
    <row r="201" spans="1:8" x14ac:dyDescent="0.35">
      <c r="A201" s="119">
        <v>531129</v>
      </c>
      <c r="B201" s="119">
        <v>257600</v>
      </c>
      <c r="C201" s="119" t="s">
        <v>6115</v>
      </c>
      <c r="D201" s="119" t="s">
        <v>6116</v>
      </c>
      <c r="E201" s="119">
        <v>67282</v>
      </c>
      <c r="F201" s="119" t="s">
        <v>5992</v>
      </c>
      <c r="G201" s="119">
        <v>3</v>
      </c>
      <c r="H201" s="119">
        <v>34</v>
      </c>
    </row>
    <row r="202" spans="1:8" x14ac:dyDescent="0.35">
      <c r="A202" s="119">
        <v>531519</v>
      </c>
      <c r="B202" s="119">
        <v>257600</v>
      </c>
      <c r="C202" s="119" t="s">
        <v>6115</v>
      </c>
      <c r="D202" s="119" t="s">
        <v>6117</v>
      </c>
      <c r="E202" s="119">
        <v>67131</v>
      </c>
      <c r="F202" s="119" t="s">
        <v>6020</v>
      </c>
      <c r="G202" s="119">
        <v>2</v>
      </c>
      <c r="H202" s="119">
        <v>7</v>
      </c>
    </row>
    <row r="203" spans="1:8" x14ac:dyDescent="0.35">
      <c r="A203" s="119">
        <v>533246</v>
      </c>
      <c r="B203" s="119">
        <v>257600</v>
      </c>
      <c r="C203" s="119" t="s">
        <v>6118</v>
      </c>
      <c r="D203" s="119" t="s">
        <v>6119</v>
      </c>
      <c r="E203" s="119">
        <v>64134</v>
      </c>
      <c r="F203" s="119" t="s">
        <v>6120</v>
      </c>
      <c r="G203" s="119">
        <v>1</v>
      </c>
      <c r="H203" s="119">
        <v>5</v>
      </c>
    </row>
    <row r="204" spans="1:8" x14ac:dyDescent="0.35">
      <c r="A204" s="119">
        <v>533246</v>
      </c>
      <c r="B204" s="119">
        <v>257600</v>
      </c>
      <c r="C204" s="119" t="s">
        <v>6118</v>
      </c>
      <c r="D204" s="119" t="s">
        <v>6119</v>
      </c>
      <c r="E204" s="119">
        <v>67284</v>
      </c>
      <c r="F204" s="119" t="s">
        <v>5968</v>
      </c>
      <c r="G204" s="119">
        <v>800</v>
      </c>
      <c r="H204" s="119">
        <v>33</v>
      </c>
    </row>
    <row r="205" spans="1:8" x14ac:dyDescent="0.35">
      <c r="A205" s="119">
        <v>533629</v>
      </c>
      <c r="B205" s="119">
        <v>257600</v>
      </c>
      <c r="C205" s="119" t="s">
        <v>6121</v>
      </c>
      <c r="D205" s="119" t="s">
        <v>6122</v>
      </c>
      <c r="E205" s="119">
        <v>62180</v>
      </c>
      <c r="F205" s="119" t="s">
        <v>6003</v>
      </c>
      <c r="G205" s="119">
        <v>30</v>
      </c>
      <c r="H205" s="119">
        <v>2</v>
      </c>
    </row>
    <row r="206" spans="1:8" x14ac:dyDescent="0.35">
      <c r="A206" s="119">
        <v>533629</v>
      </c>
      <c r="B206" s="119">
        <v>257600</v>
      </c>
      <c r="C206" s="119" t="s">
        <v>6121</v>
      </c>
      <c r="D206" s="119" t="s">
        <v>6122</v>
      </c>
      <c r="E206" s="119">
        <v>62873</v>
      </c>
      <c r="F206" s="119" t="s">
        <v>6014</v>
      </c>
      <c r="G206" s="119">
        <v>4</v>
      </c>
      <c r="H206" s="119">
        <v>123</v>
      </c>
    </row>
    <row r="207" spans="1:8" x14ac:dyDescent="0.35">
      <c r="A207" s="119">
        <v>533629</v>
      </c>
      <c r="B207" s="119">
        <v>257600</v>
      </c>
      <c r="C207" s="119" t="s">
        <v>6121</v>
      </c>
      <c r="D207" s="119" t="s">
        <v>6122</v>
      </c>
      <c r="E207" s="119">
        <v>62175</v>
      </c>
      <c r="F207" s="119" t="s">
        <v>6006</v>
      </c>
      <c r="G207" s="119">
        <v>4</v>
      </c>
      <c r="H207" s="119">
        <v>67</v>
      </c>
    </row>
    <row r="208" spans="1:8" x14ac:dyDescent="0.35">
      <c r="A208" s="119">
        <v>533629</v>
      </c>
      <c r="B208" s="119">
        <v>257600</v>
      </c>
      <c r="C208" s="119" t="s">
        <v>6121</v>
      </c>
      <c r="D208" s="119" t="s">
        <v>6122</v>
      </c>
      <c r="E208" s="119">
        <v>61337</v>
      </c>
      <c r="F208" s="119" t="s">
        <v>5976</v>
      </c>
      <c r="G208" s="119">
        <v>5</v>
      </c>
      <c r="H208" s="119">
        <v>8</v>
      </c>
    </row>
    <row r="209" spans="1:8" x14ac:dyDescent="0.35">
      <c r="A209" s="119">
        <v>535804</v>
      </c>
      <c r="B209" s="119">
        <v>257600</v>
      </c>
      <c r="C209" s="119" t="s">
        <v>6123</v>
      </c>
      <c r="D209" s="119" t="s">
        <v>6123</v>
      </c>
      <c r="E209" s="119">
        <v>67284</v>
      </c>
      <c r="F209" s="119" t="s">
        <v>5968</v>
      </c>
      <c r="G209" s="119">
        <v>600</v>
      </c>
      <c r="H209" s="119">
        <v>74</v>
      </c>
    </row>
    <row r="210" spans="1:8" x14ac:dyDescent="0.35">
      <c r="A210" s="119">
        <v>535804</v>
      </c>
      <c r="B210" s="119">
        <v>257600</v>
      </c>
      <c r="C210" s="119" t="s">
        <v>6123</v>
      </c>
      <c r="D210" s="119" t="s">
        <v>6123</v>
      </c>
      <c r="E210" s="119">
        <v>67282</v>
      </c>
      <c r="F210" s="119" t="s">
        <v>5992</v>
      </c>
      <c r="G210" s="119">
        <v>2</v>
      </c>
      <c r="H210" s="119">
        <v>3</v>
      </c>
    </row>
    <row r="211" spans="1:8" x14ac:dyDescent="0.35">
      <c r="A211" s="119">
        <v>536470</v>
      </c>
      <c r="B211" s="119">
        <v>257600</v>
      </c>
      <c r="C211" s="119" t="s">
        <v>6124</v>
      </c>
      <c r="D211" s="119" t="s">
        <v>6125</v>
      </c>
      <c r="E211" s="119">
        <v>66806</v>
      </c>
      <c r="F211" s="119" t="s">
        <v>5961</v>
      </c>
      <c r="G211" s="119">
        <v>3</v>
      </c>
      <c r="H211" s="119">
        <v>3</v>
      </c>
    </row>
    <row r="212" spans="1:8" x14ac:dyDescent="0.35">
      <c r="A212" s="119">
        <v>538439</v>
      </c>
      <c r="B212" s="119">
        <v>257600</v>
      </c>
      <c r="C212" s="119" t="s">
        <v>6126</v>
      </c>
      <c r="D212" s="119" t="s">
        <v>6127</v>
      </c>
      <c r="E212" s="119">
        <v>67284</v>
      </c>
      <c r="F212" s="119" t="s">
        <v>5968</v>
      </c>
      <c r="G212" s="119">
        <v>500</v>
      </c>
      <c r="H212" s="119">
        <v>2</v>
      </c>
    </row>
    <row r="213" spans="1:8" x14ac:dyDescent="0.35">
      <c r="A213" s="119">
        <v>538440</v>
      </c>
      <c r="B213" s="119">
        <v>257600</v>
      </c>
      <c r="C213" s="119" t="s">
        <v>6126</v>
      </c>
      <c r="D213" s="119" t="s">
        <v>6127</v>
      </c>
      <c r="E213" s="119">
        <v>66806</v>
      </c>
      <c r="F213" s="119" t="s">
        <v>5961</v>
      </c>
      <c r="G213" s="119">
        <v>3</v>
      </c>
      <c r="H213" s="119">
        <v>2</v>
      </c>
    </row>
    <row r="214" spans="1:8" x14ac:dyDescent="0.35">
      <c r="A214" s="119">
        <v>538441</v>
      </c>
      <c r="B214" s="119">
        <v>257600</v>
      </c>
      <c r="C214" s="119" t="s">
        <v>6126</v>
      </c>
      <c r="D214" s="119" t="s">
        <v>6127</v>
      </c>
      <c r="E214" s="119">
        <v>61337</v>
      </c>
      <c r="F214" s="119" t="s">
        <v>5976</v>
      </c>
      <c r="G214" s="119">
        <v>4</v>
      </c>
      <c r="H214" s="119">
        <v>7</v>
      </c>
    </row>
    <row r="215" spans="1:8" x14ac:dyDescent="0.35">
      <c r="A215" s="119">
        <v>538441</v>
      </c>
      <c r="B215" s="119">
        <v>257600</v>
      </c>
      <c r="C215" s="119" t="s">
        <v>6126</v>
      </c>
      <c r="D215" s="119" t="s">
        <v>6127</v>
      </c>
      <c r="E215" s="119">
        <v>67042</v>
      </c>
      <c r="F215" s="119" t="s">
        <v>5997</v>
      </c>
      <c r="G215" s="119">
        <v>10</v>
      </c>
      <c r="H215" s="119">
        <v>8</v>
      </c>
    </row>
    <row r="216" spans="1:8" x14ac:dyDescent="0.35">
      <c r="A216" s="119">
        <v>539812</v>
      </c>
      <c r="B216" s="119">
        <v>257600</v>
      </c>
      <c r="C216" s="119" t="s">
        <v>6128</v>
      </c>
      <c r="D216" s="119" t="s">
        <v>6129</v>
      </c>
      <c r="E216" s="119">
        <v>61337</v>
      </c>
      <c r="F216" s="119" t="s">
        <v>5976</v>
      </c>
      <c r="G216" s="119">
        <v>3</v>
      </c>
      <c r="H216" s="119">
        <v>665</v>
      </c>
    </row>
    <row r="217" spans="1:8" x14ac:dyDescent="0.35">
      <c r="A217" s="119">
        <v>539812</v>
      </c>
      <c r="B217" s="119">
        <v>257600</v>
      </c>
      <c r="C217" s="119" t="s">
        <v>6128</v>
      </c>
      <c r="D217" s="119" t="s">
        <v>6129</v>
      </c>
      <c r="E217" s="119">
        <v>67284</v>
      </c>
      <c r="F217" s="119" t="s">
        <v>5968</v>
      </c>
      <c r="G217" s="119">
        <v>400</v>
      </c>
      <c r="H217" s="119">
        <v>4</v>
      </c>
    </row>
    <row r="218" spans="1:8" x14ac:dyDescent="0.35">
      <c r="A218" s="119">
        <v>539813</v>
      </c>
      <c r="B218" s="119">
        <v>257600</v>
      </c>
      <c r="C218" s="119" t="s">
        <v>6128</v>
      </c>
      <c r="D218" s="119" t="s">
        <v>6129</v>
      </c>
      <c r="E218" s="119">
        <v>66806</v>
      </c>
      <c r="F218" s="119" t="s">
        <v>5961</v>
      </c>
      <c r="G218" s="119">
        <v>3</v>
      </c>
      <c r="H218" s="119">
        <v>4</v>
      </c>
    </row>
    <row r="219" spans="1:8" x14ac:dyDescent="0.35">
      <c r="A219" s="119">
        <v>539814</v>
      </c>
      <c r="B219" s="119">
        <v>257600</v>
      </c>
      <c r="C219" s="119" t="s">
        <v>6128</v>
      </c>
      <c r="D219" s="119" t="s">
        <v>6129</v>
      </c>
      <c r="E219" s="119">
        <v>67026</v>
      </c>
      <c r="F219" s="119" t="s">
        <v>5988</v>
      </c>
      <c r="G219" s="119">
        <v>2</v>
      </c>
      <c r="H219" s="119">
        <v>4</v>
      </c>
    </row>
    <row r="220" spans="1:8" x14ac:dyDescent="0.35">
      <c r="A220" s="119">
        <v>539814</v>
      </c>
      <c r="B220" s="119">
        <v>257600</v>
      </c>
      <c r="C220" s="119" t="s">
        <v>6128</v>
      </c>
      <c r="D220" s="119" t="s">
        <v>6129</v>
      </c>
      <c r="E220" s="119">
        <v>67284</v>
      </c>
      <c r="F220" s="119" t="s">
        <v>5968</v>
      </c>
      <c r="G220" s="119">
        <v>200</v>
      </c>
      <c r="H220" s="119">
        <v>3</v>
      </c>
    </row>
    <row r="221" spans="1:8" x14ac:dyDescent="0.35">
      <c r="A221" s="119">
        <v>541056</v>
      </c>
      <c r="B221" s="119">
        <v>257600</v>
      </c>
      <c r="C221" s="119" t="s">
        <v>6130</v>
      </c>
      <c r="D221" s="119" t="s">
        <v>6131</v>
      </c>
      <c r="E221" s="119">
        <v>67140</v>
      </c>
      <c r="F221" s="119" t="s">
        <v>5960</v>
      </c>
      <c r="G221" s="119">
        <v>3</v>
      </c>
      <c r="H221" s="119">
        <v>90</v>
      </c>
    </row>
    <row r="222" spans="1:8" x14ac:dyDescent="0.35">
      <c r="A222" s="119">
        <v>541056</v>
      </c>
      <c r="B222" s="119">
        <v>257600</v>
      </c>
      <c r="C222" s="119" t="s">
        <v>6130</v>
      </c>
      <c r="D222" s="119" t="s">
        <v>6131</v>
      </c>
      <c r="E222" s="119">
        <v>67139</v>
      </c>
      <c r="F222" s="119" t="s">
        <v>5991</v>
      </c>
      <c r="G222" s="119">
        <v>3</v>
      </c>
      <c r="H222" s="119">
        <v>788</v>
      </c>
    </row>
    <row r="223" spans="1:8" x14ac:dyDescent="0.35">
      <c r="A223" s="119">
        <v>541230</v>
      </c>
      <c r="B223" s="119">
        <v>257600</v>
      </c>
      <c r="C223" s="119" t="s">
        <v>6132</v>
      </c>
      <c r="D223" s="119" t="s">
        <v>6132</v>
      </c>
      <c r="E223" s="119">
        <v>61337</v>
      </c>
      <c r="F223" s="119" t="s">
        <v>5976</v>
      </c>
      <c r="G223" s="119">
        <v>4</v>
      </c>
      <c r="H223" s="119">
        <v>6</v>
      </c>
    </row>
    <row r="224" spans="1:8" x14ac:dyDescent="0.35">
      <c r="A224" s="119">
        <v>541230</v>
      </c>
      <c r="B224" s="119">
        <v>257600</v>
      </c>
      <c r="C224" s="119" t="s">
        <v>6132</v>
      </c>
      <c r="D224" s="119" t="s">
        <v>6132</v>
      </c>
      <c r="E224" s="119">
        <v>61827</v>
      </c>
      <c r="F224" s="119" t="s">
        <v>6096</v>
      </c>
      <c r="G224" s="119">
        <v>2</v>
      </c>
      <c r="H224" s="119">
        <v>6</v>
      </c>
    </row>
    <row r="225" spans="1:8" x14ac:dyDescent="0.35">
      <c r="A225" s="119">
        <v>541230</v>
      </c>
      <c r="B225" s="119">
        <v>257600</v>
      </c>
      <c r="C225" s="119" t="s">
        <v>6132</v>
      </c>
      <c r="D225" s="119" t="s">
        <v>6132</v>
      </c>
      <c r="E225" s="119">
        <v>67284</v>
      </c>
      <c r="F225" s="119" t="s">
        <v>5968</v>
      </c>
      <c r="G225" s="119">
        <v>300</v>
      </c>
      <c r="H225" s="119">
        <v>6</v>
      </c>
    </row>
    <row r="226" spans="1:8" x14ac:dyDescent="0.35">
      <c r="A226" s="119">
        <v>541231</v>
      </c>
      <c r="B226" s="119">
        <v>257600</v>
      </c>
      <c r="C226" s="119" t="s">
        <v>6132</v>
      </c>
      <c r="D226" s="119" t="s">
        <v>6132</v>
      </c>
      <c r="E226" s="119">
        <v>66806</v>
      </c>
      <c r="F226" s="119" t="s">
        <v>5961</v>
      </c>
      <c r="G226" s="119">
        <v>3</v>
      </c>
      <c r="H226" s="119">
        <v>125</v>
      </c>
    </row>
    <row r="227" spans="1:8" x14ac:dyDescent="0.35">
      <c r="A227" s="119">
        <v>541923</v>
      </c>
      <c r="B227" s="119">
        <v>257600</v>
      </c>
      <c r="C227" s="119" t="s">
        <v>6133</v>
      </c>
      <c r="D227" s="119" t="s">
        <v>6134</v>
      </c>
      <c r="E227" s="119">
        <v>66806</v>
      </c>
      <c r="F227" s="119" t="s">
        <v>5961</v>
      </c>
      <c r="G227" s="119">
        <v>2</v>
      </c>
      <c r="H227" s="119">
        <v>15.2</v>
      </c>
    </row>
    <row r="228" spans="1:8" x14ac:dyDescent="0.35">
      <c r="A228" s="119">
        <v>541923</v>
      </c>
      <c r="B228" s="119">
        <v>257600</v>
      </c>
      <c r="C228" s="119" t="s">
        <v>6133</v>
      </c>
      <c r="D228" s="119" t="s">
        <v>6134</v>
      </c>
      <c r="E228" s="119">
        <v>67140</v>
      </c>
      <c r="F228" s="119" t="s">
        <v>5960</v>
      </c>
      <c r="G228" s="119">
        <v>0</v>
      </c>
      <c r="H228" s="119">
        <v>5</v>
      </c>
    </row>
    <row r="229" spans="1:8" x14ac:dyDescent="0.35">
      <c r="A229" s="119">
        <v>541923</v>
      </c>
      <c r="B229" s="119">
        <v>257600</v>
      </c>
      <c r="C229" s="119" t="s">
        <v>6133</v>
      </c>
      <c r="D229" s="119" t="s">
        <v>6134</v>
      </c>
      <c r="E229" s="119">
        <v>61337</v>
      </c>
      <c r="F229" s="119" t="s">
        <v>5976</v>
      </c>
      <c r="G229" s="119">
        <v>3</v>
      </c>
      <c r="H229" s="119">
        <v>88</v>
      </c>
    </row>
    <row r="230" spans="1:8" x14ac:dyDescent="0.35">
      <c r="A230" s="119">
        <v>542068</v>
      </c>
      <c r="B230" s="119">
        <v>257600</v>
      </c>
      <c r="C230" s="119" t="s">
        <v>6133</v>
      </c>
      <c r="D230" s="119" t="s">
        <v>6135</v>
      </c>
      <c r="E230" s="119">
        <v>67284</v>
      </c>
      <c r="F230" s="119" t="s">
        <v>5968</v>
      </c>
      <c r="G230" s="119">
        <v>400</v>
      </c>
      <c r="H230" s="119">
        <v>58</v>
      </c>
    </row>
    <row r="231" spans="1:8" x14ac:dyDescent="0.35">
      <c r="A231" s="119">
        <v>542068</v>
      </c>
      <c r="B231" s="119">
        <v>257600</v>
      </c>
      <c r="C231" s="119" t="s">
        <v>6133</v>
      </c>
      <c r="D231" s="119" t="s">
        <v>6135</v>
      </c>
      <c r="E231" s="119">
        <v>66695</v>
      </c>
      <c r="F231" s="119" t="s">
        <v>5989</v>
      </c>
      <c r="G231" s="119">
        <v>2</v>
      </c>
      <c r="H231" s="119">
        <v>114</v>
      </c>
    </row>
    <row r="232" spans="1:8" x14ac:dyDescent="0.35">
      <c r="A232" s="119">
        <v>542068</v>
      </c>
      <c r="B232" s="119">
        <v>257600</v>
      </c>
      <c r="C232" s="119" t="s">
        <v>6133</v>
      </c>
      <c r="D232" s="119" t="s">
        <v>6135</v>
      </c>
      <c r="E232" s="119">
        <v>67069</v>
      </c>
      <c r="F232" s="119" t="s">
        <v>6011</v>
      </c>
      <c r="G232" s="119">
        <v>25</v>
      </c>
      <c r="H232" s="119">
        <v>21.25</v>
      </c>
    </row>
    <row r="233" spans="1:8" x14ac:dyDescent="0.35">
      <c r="A233" s="119">
        <v>542362</v>
      </c>
      <c r="B233" s="119">
        <v>257600</v>
      </c>
      <c r="C233" s="119" t="s">
        <v>6136</v>
      </c>
      <c r="D233" s="119" t="s">
        <v>6137</v>
      </c>
      <c r="E233" s="119">
        <v>67042</v>
      </c>
      <c r="F233" s="119" t="s">
        <v>5997</v>
      </c>
      <c r="G233" s="119">
        <v>10</v>
      </c>
      <c r="H233" s="119">
        <v>68</v>
      </c>
    </row>
    <row r="234" spans="1:8" x14ac:dyDescent="0.35">
      <c r="A234" s="119">
        <v>542362</v>
      </c>
      <c r="B234" s="119">
        <v>257600</v>
      </c>
      <c r="C234" s="119" t="s">
        <v>6136</v>
      </c>
      <c r="D234" s="119" t="s">
        <v>6137</v>
      </c>
      <c r="E234" s="119">
        <v>67284</v>
      </c>
      <c r="F234" s="119" t="s">
        <v>5968</v>
      </c>
      <c r="G234" s="119">
        <v>200</v>
      </c>
      <c r="H234" s="119">
        <v>123</v>
      </c>
    </row>
    <row r="235" spans="1:8" x14ac:dyDescent="0.35">
      <c r="A235" s="119">
        <v>542362</v>
      </c>
      <c r="B235" s="119">
        <v>257600</v>
      </c>
      <c r="C235" s="119" t="s">
        <v>6136</v>
      </c>
      <c r="D235" s="119" t="s">
        <v>6137</v>
      </c>
      <c r="E235" s="119">
        <v>67140</v>
      </c>
      <c r="F235" s="119" t="s">
        <v>5960</v>
      </c>
      <c r="G235" s="119">
        <v>0</v>
      </c>
      <c r="H235" s="119">
        <v>43</v>
      </c>
    </row>
    <row r="236" spans="1:8" x14ac:dyDescent="0.35">
      <c r="A236" s="119">
        <v>542362</v>
      </c>
      <c r="B236" s="119">
        <v>257600</v>
      </c>
      <c r="C236" s="119" t="s">
        <v>6136</v>
      </c>
      <c r="D236" s="119" t="s">
        <v>6137</v>
      </c>
      <c r="E236" s="119">
        <v>67139</v>
      </c>
      <c r="F236" s="119" t="s">
        <v>5991</v>
      </c>
      <c r="G236" s="119">
        <v>0</v>
      </c>
      <c r="H236" s="119">
        <v>6</v>
      </c>
    </row>
    <row r="237" spans="1:8" x14ac:dyDescent="0.35">
      <c r="A237" s="119">
        <v>543374</v>
      </c>
      <c r="B237" s="119">
        <v>257600</v>
      </c>
      <c r="C237" s="119" t="s">
        <v>6138</v>
      </c>
      <c r="D237" s="119" t="s">
        <v>6138</v>
      </c>
      <c r="E237" s="119">
        <v>62175</v>
      </c>
      <c r="F237" s="119" t="s">
        <v>6006</v>
      </c>
      <c r="G237" s="119">
        <v>3</v>
      </c>
      <c r="H237" s="119">
        <v>77</v>
      </c>
    </row>
    <row r="238" spans="1:8" x14ac:dyDescent="0.35">
      <c r="A238" s="119">
        <v>543374</v>
      </c>
      <c r="B238" s="119">
        <v>257600</v>
      </c>
      <c r="C238" s="119" t="s">
        <v>6138</v>
      </c>
      <c r="D238" s="119" t="s">
        <v>6138</v>
      </c>
      <c r="E238" s="119">
        <v>67029</v>
      </c>
      <c r="F238" s="119" t="s">
        <v>6055</v>
      </c>
      <c r="G238" s="119">
        <v>1</v>
      </c>
      <c r="H238" s="119">
        <v>67</v>
      </c>
    </row>
    <row r="239" spans="1:8" x14ac:dyDescent="0.35">
      <c r="A239" s="119">
        <v>543374</v>
      </c>
      <c r="B239" s="119">
        <v>257600</v>
      </c>
      <c r="C239" s="119" t="s">
        <v>6138</v>
      </c>
      <c r="D239" s="119" t="s">
        <v>6138</v>
      </c>
      <c r="E239" s="119">
        <v>66806</v>
      </c>
      <c r="F239" s="119" t="s">
        <v>5961</v>
      </c>
      <c r="G239" s="119">
        <v>2</v>
      </c>
      <c r="H239" s="119">
        <v>5</v>
      </c>
    </row>
    <row r="240" spans="1:8" x14ac:dyDescent="0.35">
      <c r="A240" s="119">
        <v>543374</v>
      </c>
      <c r="B240" s="119">
        <v>257600</v>
      </c>
      <c r="C240" s="119" t="s">
        <v>6138</v>
      </c>
      <c r="D240" s="119" t="s">
        <v>6138</v>
      </c>
      <c r="E240" s="119">
        <v>67282</v>
      </c>
      <c r="F240" s="119" t="s">
        <v>5992</v>
      </c>
      <c r="G240" s="119">
        <v>2</v>
      </c>
      <c r="H240" s="119">
        <v>4</v>
      </c>
    </row>
    <row r="241" spans="1:8" x14ac:dyDescent="0.35">
      <c r="A241" s="119">
        <v>543839</v>
      </c>
      <c r="B241" s="119">
        <v>257600</v>
      </c>
      <c r="C241" s="119" t="s">
        <v>6133</v>
      </c>
      <c r="D241" s="119" t="s">
        <v>6139</v>
      </c>
      <c r="E241" s="119">
        <v>67140</v>
      </c>
      <c r="F241" s="119" t="s">
        <v>5960</v>
      </c>
      <c r="G241" s="119">
        <v>2</v>
      </c>
      <c r="H241" s="119">
        <v>3</v>
      </c>
    </row>
    <row r="242" spans="1:8" x14ac:dyDescent="0.35">
      <c r="A242" s="119">
        <v>543840</v>
      </c>
      <c r="B242" s="119">
        <v>257600</v>
      </c>
      <c r="C242" s="119" t="s">
        <v>6136</v>
      </c>
      <c r="D242" s="119" t="s">
        <v>6139</v>
      </c>
      <c r="E242" s="119">
        <v>67140</v>
      </c>
      <c r="F242" s="119" t="s">
        <v>5960</v>
      </c>
      <c r="G242" s="119">
        <v>3</v>
      </c>
      <c r="H242" s="119">
        <v>4</v>
      </c>
    </row>
    <row r="243" spans="1:8" x14ac:dyDescent="0.35">
      <c r="A243" s="119">
        <v>543840</v>
      </c>
      <c r="B243" s="119">
        <v>257600</v>
      </c>
      <c r="C243" s="119" t="s">
        <v>6136</v>
      </c>
      <c r="D243" s="119" t="s">
        <v>6139</v>
      </c>
      <c r="E243" s="119">
        <v>67139</v>
      </c>
      <c r="F243" s="119" t="s">
        <v>5991</v>
      </c>
      <c r="G243" s="119">
        <v>1</v>
      </c>
      <c r="H243" s="119">
        <v>45</v>
      </c>
    </row>
    <row r="244" spans="1:8" x14ac:dyDescent="0.35">
      <c r="A244" s="119">
        <v>545707</v>
      </c>
      <c r="B244" s="119">
        <v>257600</v>
      </c>
      <c r="C244" s="119" t="s">
        <v>6140</v>
      </c>
      <c r="D244" s="119" t="s">
        <v>6141</v>
      </c>
      <c r="E244" s="119">
        <v>10258</v>
      </c>
      <c r="F244" s="119" t="s">
        <v>6142</v>
      </c>
      <c r="G244" s="119">
        <v>20</v>
      </c>
      <c r="H244" s="119">
        <v>66</v>
      </c>
    </row>
    <row r="245" spans="1:8" x14ac:dyDescent="0.35">
      <c r="A245" s="119">
        <v>545707</v>
      </c>
      <c r="B245" s="119">
        <v>257600</v>
      </c>
      <c r="C245" s="119" t="s">
        <v>6140</v>
      </c>
      <c r="D245" s="119" t="s">
        <v>6141</v>
      </c>
      <c r="E245" s="119">
        <v>61337</v>
      </c>
      <c r="F245" s="119" t="s">
        <v>5976</v>
      </c>
      <c r="G245" s="119">
        <v>5</v>
      </c>
      <c r="H245" s="119">
        <v>4</v>
      </c>
    </row>
    <row r="246" spans="1:8" x14ac:dyDescent="0.35">
      <c r="A246" s="119">
        <v>545707</v>
      </c>
      <c r="B246" s="119">
        <v>257600</v>
      </c>
      <c r="C246" s="119" t="s">
        <v>6140</v>
      </c>
      <c r="D246" s="119" t="s">
        <v>6141</v>
      </c>
      <c r="E246" s="119">
        <v>67284</v>
      </c>
      <c r="F246" s="119" t="s">
        <v>5968</v>
      </c>
      <c r="G246" s="119">
        <v>300</v>
      </c>
      <c r="H246" s="119">
        <v>67</v>
      </c>
    </row>
    <row r="247" spans="1:8" x14ac:dyDescent="0.35">
      <c r="A247" s="119">
        <v>546079</v>
      </c>
      <c r="B247" s="119">
        <v>257600</v>
      </c>
      <c r="C247" s="119" t="s">
        <v>6143</v>
      </c>
      <c r="D247" s="119" t="s">
        <v>6144</v>
      </c>
      <c r="E247" s="119">
        <v>66806</v>
      </c>
      <c r="F247" s="119" t="s">
        <v>5961</v>
      </c>
      <c r="G247" s="119">
        <v>6</v>
      </c>
      <c r="H247" s="119">
        <v>87</v>
      </c>
    </row>
    <row r="248" spans="1:8" x14ac:dyDescent="0.35">
      <c r="A248" s="119">
        <v>546079</v>
      </c>
      <c r="B248" s="119">
        <v>257600</v>
      </c>
      <c r="C248" s="119" t="s">
        <v>6143</v>
      </c>
      <c r="D248" s="119" t="s">
        <v>6144</v>
      </c>
      <c r="E248" s="119">
        <v>61337</v>
      </c>
      <c r="F248" s="119" t="s">
        <v>5976</v>
      </c>
      <c r="G248" s="119">
        <v>6</v>
      </c>
      <c r="H248" s="119">
        <v>2</v>
      </c>
    </row>
    <row r="249" spans="1:8" x14ac:dyDescent="0.35">
      <c r="A249" s="119">
        <v>546079</v>
      </c>
      <c r="B249" s="119">
        <v>257600</v>
      </c>
      <c r="C249" s="119" t="s">
        <v>6143</v>
      </c>
      <c r="D249" s="119" t="s">
        <v>6144</v>
      </c>
      <c r="E249" s="119">
        <v>67284</v>
      </c>
      <c r="F249" s="119" t="s">
        <v>5968</v>
      </c>
      <c r="G249" s="119">
        <v>300</v>
      </c>
      <c r="H249" s="119">
        <v>3</v>
      </c>
    </row>
    <row r="250" spans="1:8" x14ac:dyDescent="0.35">
      <c r="A250" s="119">
        <v>546079</v>
      </c>
      <c r="B250" s="119">
        <v>257600</v>
      </c>
      <c r="C250" s="119" t="s">
        <v>6143</v>
      </c>
      <c r="D250" s="119" t="s">
        <v>6144</v>
      </c>
      <c r="E250" s="119" t="s">
        <v>6145</v>
      </c>
      <c r="F250" s="119" t="s">
        <v>6146</v>
      </c>
      <c r="G250" s="119">
        <v>1</v>
      </c>
      <c r="H250" s="119">
        <v>5</v>
      </c>
    </row>
    <row r="251" spans="1:8" x14ac:dyDescent="0.35">
      <c r="A251" s="119">
        <v>546251</v>
      </c>
      <c r="B251" s="119">
        <v>257600</v>
      </c>
      <c r="C251" s="119" t="s">
        <v>6144</v>
      </c>
      <c r="D251" s="119" t="s">
        <v>6147</v>
      </c>
      <c r="E251" s="119">
        <v>67284</v>
      </c>
      <c r="F251" s="119" t="s">
        <v>5968</v>
      </c>
      <c r="G251" s="119">
        <v>600</v>
      </c>
      <c r="H251" s="119">
        <v>4</v>
      </c>
    </row>
    <row r="252" spans="1:8" x14ac:dyDescent="0.35">
      <c r="A252" s="119">
        <v>546251</v>
      </c>
      <c r="B252" s="119">
        <v>257600</v>
      </c>
      <c r="C252" s="119" t="s">
        <v>6144</v>
      </c>
      <c r="D252" s="119" t="s">
        <v>6147</v>
      </c>
      <c r="E252" s="119">
        <v>66806</v>
      </c>
      <c r="F252" s="119" t="s">
        <v>5961</v>
      </c>
      <c r="G252" s="119">
        <v>6</v>
      </c>
      <c r="H252" s="119">
        <v>3</v>
      </c>
    </row>
    <row r="253" spans="1:8" x14ac:dyDescent="0.35">
      <c r="A253" s="119">
        <v>546251</v>
      </c>
      <c r="B253" s="119">
        <v>257600</v>
      </c>
      <c r="C253" s="119" t="s">
        <v>6144</v>
      </c>
      <c r="D253" s="119" t="s">
        <v>6147</v>
      </c>
      <c r="E253" s="119">
        <v>67139</v>
      </c>
      <c r="F253" s="119" t="s">
        <v>5991</v>
      </c>
      <c r="G253" s="119">
        <v>2</v>
      </c>
      <c r="H253" s="119">
        <v>1500</v>
      </c>
    </row>
    <row r="254" spans="1:8" x14ac:dyDescent="0.35">
      <c r="A254" s="119">
        <v>546251</v>
      </c>
      <c r="B254" s="119">
        <v>257600</v>
      </c>
      <c r="C254" s="119" t="s">
        <v>6144</v>
      </c>
      <c r="D254" s="119" t="s">
        <v>6147</v>
      </c>
      <c r="E254" s="119">
        <v>67140</v>
      </c>
      <c r="F254" s="119" t="s">
        <v>5960</v>
      </c>
      <c r="G254" s="119">
        <v>1</v>
      </c>
      <c r="H254" s="119">
        <v>6</v>
      </c>
    </row>
    <row r="255" spans="1:8" x14ac:dyDescent="0.35">
      <c r="A255" s="119">
        <v>546251</v>
      </c>
      <c r="B255" s="119">
        <v>257600</v>
      </c>
      <c r="C255" s="119" t="s">
        <v>6144</v>
      </c>
      <c r="D255" s="119" t="s">
        <v>6147</v>
      </c>
      <c r="E255" s="119">
        <v>67069</v>
      </c>
      <c r="F255" s="119" t="s">
        <v>6011</v>
      </c>
      <c r="G255" s="119">
        <v>20</v>
      </c>
      <c r="H255" s="119">
        <v>5</v>
      </c>
    </row>
    <row r="256" spans="1:8" x14ac:dyDescent="0.35">
      <c r="A256" s="119">
        <v>546252</v>
      </c>
      <c r="B256" s="119">
        <v>257600</v>
      </c>
      <c r="C256" s="119" t="s">
        <v>6147</v>
      </c>
      <c r="D256" s="119" t="s">
        <v>6147</v>
      </c>
      <c r="E256" s="119">
        <v>66659</v>
      </c>
      <c r="F256" s="119" t="s">
        <v>6148</v>
      </c>
      <c r="G256" s="119">
        <v>2</v>
      </c>
      <c r="H256" s="119">
        <v>456</v>
      </c>
    </row>
    <row r="257" spans="1:8" x14ac:dyDescent="0.35">
      <c r="A257" s="119">
        <v>546252</v>
      </c>
      <c r="B257" s="119">
        <v>257600</v>
      </c>
      <c r="C257" s="119" t="s">
        <v>6147</v>
      </c>
      <c r="D257" s="119" t="s">
        <v>6147</v>
      </c>
      <c r="E257" s="119" t="s">
        <v>6145</v>
      </c>
      <c r="F257" s="119" t="s">
        <v>6146</v>
      </c>
      <c r="G257" s="119">
        <v>1</v>
      </c>
      <c r="H257" s="119">
        <v>432</v>
      </c>
    </row>
    <row r="258" spans="1:8" x14ac:dyDescent="0.35">
      <c r="A258" s="119">
        <v>546413</v>
      </c>
      <c r="B258" s="119">
        <v>257600</v>
      </c>
      <c r="C258" s="119" t="s">
        <v>6144</v>
      </c>
      <c r="D258" s="119" t="s">
        <v>6149</v>
      </c>
      <c r="E258" s="119">
        <v>67139</v>
      </c>
      <c r="F258" s="119" t="s">
        <v>5991</v>
      </c>
      <c r="G258" s="119">
        <v>1</v>
      </c>
      <c r="H258" s="119">
        <v>2</v>
      </c>
    </row>
    <row r="259" spans="1:8" x14ac:dyDescent="0.35">
      <c r="A259" s="119">
        <v>546413</v>
      </c>
      <c r="B259" s="119">
        <v>257600</v>
      </c>
      <c r="C259" s="119" t="s">
        <v>6144</v>
      </c>
      <c r="D259" s="119" t="s">
        <v>6149</v>
      </c>
      <c r="E259" s="119">
        <v>67140</v>
      </c>
      <c r="F259" s="119" t="s">
        <v>5960</v>
      </c>
      <c r="G259" s="119">
        <v>2</v>
      </c>
      <c r="H259" s="119">
        <v>34</v>
      </c>
    </row>
    <row r="260" spans="1:8" x14ac:dyDescent="0.35">
      <c r="A260" s="119">
        <v>546786</v>
      </c>
      <c r="B260" s="119">
        <v>257600</v>
      </c>
      <c r="C260" s="119" t="s">
        <v>6147</v>
      </c>
      <c r="D260" s="119" t="s">
        <v>6150</v>
      </c>
      <c r="E260" s="119">
        <v>63868</v>
      </c>
      <c r="F260" s="119" t="s">
        <v>6151</v>
      </c>
      <c r="G260" s="119">
        <v>1</v>
      </c>
      <c r="H260" s="119">
        <v>7</v>
      </c>
    </row>
    <row r="261" spans="1:8" x14ac:dyDescent="0.35">
      <c r="A261" s="119">
        <v>546786</v>
      </c>
      <c r="B261" s="119">
        <v>257600</v>
      </c>
      <c r="C261" s="119" t="s">
        <v>6147</v>
      </c>
      <c r="D261" s="119" t="s">
        <v>6150</v>
      </c>
      <c r="E261" s="119">
        <v>63947</v>
      </c>
      <c r="F261" s="119" t="s">
        <v>6106</v>
      </c>
      <c r="G261" s="119">
        <v>1</v>
      </c>
      <c r="H261" s="119">
        <v>5</v>
      </c>
    </row>
    <row r="262" spans="1:8" x14ac:dyDescent="0.35">
      <c r="A262" s="119">
        <v>546786</v>
      </c>
      <c r="B262" s="119">
        <v>257600</v>
      </c>
      <c r="C262" s="119" t="s">
        <v>6147</v>
      </c>
      <c r="D262" s="119" t="s">
        <v>6150</v>
      </c>
      <c r="E262" s="119">
        <v>63949</v>
      </c>
      <c r="F262" s="119" t="s">
        <v>6107</v>
      </c>
      <c r="G262" s="119">
        <v>1</v>
      </c>
      <c r="H262" s="119">
        <v>33</v>
      </c>
    </row>
    <row r="263" spans="1:8" x14ac:dyDescent="0.35">
      <c r="A263" s="119">
        <v>546786</v>
      </c>
      <c r="B263" s="119">
        <v>257600</v>
      </c>
      <c r="C263" s="119" t="s">
        <v>6147</v>
      </c>
      <c r="D263" s="119" t="s">
        <v>6150</v>
      </c>
      <c r="E263" s="119">
        <v>64086</v>
      </c>
      <c r="F263" s="119" t="s">
        <v>5993</v>
      </c>
      <c r="G263" s="119">
        <v>1</v>
      </c>
      <c r="H263" s="119">
        <v>2</v>
      </c>
    </row>
    <row r="264" spans="1:8" x14ac:dyDescent="0.35">
      <c r="A264" s="119">
        <v>546786</v>
      </c>
      <c r="B264" s="119">
        <v>257600</v>
      </c>
      <c r="C264" s="119" t="s">
        <v>6147</v>
      </c>
      <c r="D264" s="119" t="s">
        <v>6150</v>
      </c>
      <c r="E264" s="119">
        <v>64092</v>
      </c>
      <c r="F264" s="119" t="s">
        <v>6108</v>
      </c>
      <c r="G264" s="119">
        <v>1</v>
      </c>
      <c r="H264" s="119">
        <v>123</v>
      </c>
    </row>
    <row r="265" spans="1:8" x14ac:dyDescent="0.35">
      <c r="A265" s="119">
        <v>546786</v>
      </c>
      <c r="B265" s="119">
        <v>257600</v>
      </c>
      <c r="C265" s="119" t="s">
        <v>6147</v>
      </c>
      <c r="D265" s="119" t="s">
        <v>6150</v>
      </c>
      <c r="E265" s="119">
        <v>71075</v>
      </c>
      <c r="F265" s="119" t="s">
        <v>6110</v>
      </c>
      <c r="G265" s="119">
        <v>1</v>
      </c>
      <c r="H265" s="119">
        <v>67</v>
      </c>
    </row>
    <row r="266" spans="1:8" x14ac:dyDescent="0.35">
      <c r="A266" s="119">
        <v>546786</v>
      </c>
      <c r="B266" s="119">
        <v>257600</v>
      </c>
      <c r="C266" s="119" t="s">
        <v>6147</v>
      </c>
      <c r="D266" s="119" t="s">
        <v>6150</v>
      </c>
      <c r="E266" s="119" t="s">
        <v>5971</v>
      </c>
      <c r="F266" s="119" t="s">
        <v>5972</v>
      </c>
      <c r="G266" s="119">
        <v>3.25</v>
      </c>
      <c r="H266" s="119">
        <v>8</v>
      </c>
    </row>
    <row r="267" spans="1:8" x14ac:dyDescent="0.35">
      <c r="A267" s="119">
        <v>546786</v>
      </c>
      <c r="B267" s="119">
        <v>257600</v>
      </c>
      <c r="C267" s="119" t="s">
        <v>6147</v>
      </c>
      <c r="D267" s="119" t="s">
        <v>6150</v>
      </c>
      <c r="E267" s="119">
        <v>10131</v>
      </c>
      <c r="F267" s="119" t="s">
        <v>6097</v>
      </c>
      <c r="G267" s="119">
        <v>1</v>
      </c>
      <c r="H267" s="119">
        <v>74</v>
      </c>
    </row>
    <row r="268" spans="1:8" x14ac:dyDescent="0.35">
      <c r="A268" s="119">
        <v>546786</v>
      </c>
      <c r="B268" s="119">
        <v>257600</v>
      </c>
      <c r="C268" s="119" t="s">
        <v>6147</v>
      </c>
      <c r="D268" s="119" t="s">
        <v>6150</v>
      </c>
      <c r="E268" s="119">
        <v>10235</v>
      </c>
      <c r="F268" s="119" t="s">
        <v>6098</v>
      </c>
      <c r="G268" s="119">
        <v>4</v>
      </c>
      <c r="H268" s="119">
        <v>3</v>
      </c>
    </row>
    <row r="269" spans="1:8" x14ac:dyDescent="0.35">
      <c r="A269" s="119">
        <v>546786</v>
      </c>
      <c r="B269" s="119">
        <v>257600</v>
      </c>
      <c r="C269" s="119" t="s">
        <v>6147</v>
      </c>
      <c r="D269" s="119" t="s">
        <v>6150</v>
      </c>
      <c r="E269" s="119">
        <v>12229</v>
      </c>
      <c r="F269" s="119" t="s">
        <v>6099</v>
      </c>
      <c r="G269" s="119">
        <v>1</v>
      </c>
      <c r="H269" s="119">
        <v>3</v>
      </c>
    </row>
    <row r="270" spans="1:8" x14ac:dyDescent="0.35">
      <c r="A270" s="119">
        <v>546786</v>
      </c>
      <c r="B270" s="119">
        <v>257600</v>
      </c>
      <c r="C270" s="119" t="s">
        <v>6147</v>
      </c>
      <c r="D270" s="119" t="s">
        <v>6150</v>
      </c>
      <c r="E270" s="119">
        <v>62110</v>
      </c>
      <c r="F270" s="119" t="s">
        <v>6100</v>
      </c>
      <c r="G270" s="119">
        <v>1</v>
      </c>
      <c r="H270" s="119">
        <v>2</v>
      </c>
    </row>
    <row r="271" spans="1:8" x14ac:dyDescent="0.35">
      <c r="A271" s="119">
        <v>546786</v>
      </c>
      <c r="B271" s="119">
        <v>257600</v>
      </c>
      <c r="C271" s="119" t="s">
        <v>6147</v>
      </c>
      <c r="D271" s="119" t="s">
        <v>6150</v>
      </c>
      <c r="E271" s="119">
        <v>62117</v>
      </c>
      <c r="F271" s="119" t="s">
        <v>6152</v>
      </c>
      <c r="G271" s="119">
        <v>1</v>
      </c>
      <c r="H271" s="119">
        <v>2</v>
      </c>
    </row>
    <row r="272" spans="1:8" x14ac:dyDescent="0.35">
      <c r="A272" s="119">
        <v>546786</v>
      </c>
      <c r="B272" s="119">
        <v>257600</v>
      </c>
      <c r="C272" s="119" t="s">
        <v>6147</v>
      </c>
      <c r="D272" s="119" t="s">
        <v>6150</v>
      </c>
      <c r="E272" s="119">
        <v>62120</v>
      </c>
      <c r="F272" s="119" t="s">
        <v>6101</v>
      </c>
      <c r="G272" s="119">
        <v>1</v>
      </c>
      <c r="H272" s="119">
        <v>7</v>
      </c>
    </row>
    <row r="273" spans="1:8" x14ac:dyDescent="0.35">
      <c r="A273" s="119">
        <v>546786</v>
      </c>
      <c r="B273" s="119">
        <v>257600</v>
      </c>
      <c r="C273" s="119" t="s">
        <v>6147</v>
      </c>
      <c r="D273" s="119" t="s">
        <v>6150</v>
      </c>
      <c r="E273" s="119">
        <v>62121</v>
      </c>
      <c r="F273" s="119" t="s">
        <v>6102</v>
      </c>
      <c r="G273" s="119">
        <v>3</v>
      </c>
      <c r="H273" s="119">
        <v>8</v>
      </c>
    </row>
    <row r="274" spans="1:8" x14ac:dyDescent="0.35">
      <c r="A274" s="119">
        <v>546786</v>
      </c>
      <c r="B274" s="119">
        <v>257600</v>
      </c>
      <c r="C274" s="119" t="s">
        <v>6147</v>
      </c>
      <c r="D274" s="119" t="s">
        <v>6150</v>
      </c>
      <c r="E274" s="119">
        <v>62128</v>
      </c>
      <c r="F274" s="119" t="s">
        <v>6103</v>
      </c>
      <c r="G274" s="119">
        <v>1</v>
      </c>
      <c r="H274" s="119">
        <v>665</v>
      </c>
    </row>
    <row r="275" spans="1:8" x14ac:dyDescent="0.35">
      <c r="A275" s="119">
        <v>546786</v>
      </c>
      <c r="B275" s="119">
        <v>257600</v>
      </c>
      <c r="C275" s="119" t="s">
        <v>6147</v>
      </c>
      <c r="D275" s="119" t="s">
        <v>6150</v>
      </c>
      <c r="E275" s="119">
        <v>62141</v>
      </c>
      <c r="F275" s="119" t="s">
        <v>6104</v>
      </c>
      <c r="G275" s="119">
        <v>1</v>
      </c>
      <c r="H275" s="119">
        <v>4</v>
      </c>
    </row>
    <row r="276" spans="1:8" x14ac:dyDescent="0.35">
      <c r="A276" s="119">
        <v>546786</v>
      </c>
      <c r="B276" s="119">
        <v>257600</v>
      </c>
      <c r="C276" s="119" t="s">
        <v>6147</v>
      </c>
      <c r="D276" s="119" t="s">
        <v>6150</v>
      </c>
      <c r="E276" s="119">
        <v>63308</v>
      </c>
      <c r="F276" s="119" t="s">
        <v>6105</v>
      </c>
      <c r="G276" s="119">
        <v>1</v>
      </c>
      <c r="H276" s="119">
        <v>4</v>
      </c>
    </row>
    <row r="277" spans="1:8" x14ac:dyDescent="0.35">
      <c r="A277" s="119">
        <v>546786</v>
      </c>
      <c r="B277" s="119">
        <v>257600</v>
      </c>
      <c r="C277" s="119" t="s">
        <v>6147</v>
      </c>
      <c r="D277" s="119" t="s">
        <v>6150</v>
      </c>
      <c r="E277" s="119">
        <v>63676</v>
      </c>
      <c r="F277" s="119" t="s">
        <v>5987</v>
      </c>
      <c r="G277" s="119">
        <v>8</v>
      </c>
      <c r="H277" s="119">
        <v>4</v>
      </c>
    </row>
    <row r="278" spans="1:8" x14ac:dyDescent="0.35">
      <c r="A278" s="119">
        <v>546786</v>
      </c>
      <c r="B278" s="119">
        <v>257600</v>
      </c>
      <c r="C278" s="119" t="s">
        <v>6147</v>
      </c>
      <c r="D278" s="119" t="s">
        <v>6150</v>
      </c>
      <c r="E278" s="119">
        <v>63716</v>
      </c>
      <c r="F278" s="119" t="s">
        <v>6153</v>
      </c>
      <c r="G278" s="119">
        <v>1</v>
      </c>
      <c r="H278" s="119">
        <v>3</v>
      </c>
    </row>
    <row r="279" spans="1:8" x14ac:dyDescent="0.35">
      <c r="A279" s="119">
        <v>546951</v>
      </c>
      <c r="B279" s="119">
        <v>257600</v>
      </c>
      <c r="C279" s="119" t="s">
        <v>6150</v>
      </c>
      <c r="D279" s="119" t="s">
        <v>6154</v>
      </c>
      <c r="E279" s="119">
        <v>62175</v>
      </c>
      <c r="F279" s="119" t="s">
        <v>6006</v>
      </c>
      <c r="G279" s="119">
        <v>3</v>
      </c>
      <c r="H279" s="119">
        <v>90</v>
      </c>
    </row>
    <row r="280" spans="1:8" x14ac:dyDescent="0.35">
      <c r="A280" s="119">
        <v>546951</v>
      </c>
      <c r="B280" s="119">
        <v>257600</v>
      </c>
      <c r="C280" s="119" t="s">
        <v>6150</v>
      </c>
      <c r="D280" s="119" t="s">
        <v>6154</v>
      </c>
      <c r="E280" s="119">
        <v>66659</v>
      </c>
      <c r="F280" s="119" t="s">
        <v>6148</v>
      </c>
      <c r="G280" s="119">
        <v>2</v>
      </c>
      <c r="H280" s="119">
        <v>788</v>
      </c>
    </row>
    <row r="281" spans="1:8" x14ac:dyDescent="0.35">
      <c r="A281" s="119">
        <v>547120</v>
      </c>
      <c r="B281" s="119">
        <v>257600</v>
      </c>
      <c r="C281" s="119" t="s">
        <v>6155</v>
      </c>
      <c r="D281" s="119" t="s">
        <v>6155</v>
      </c>
      <c r="E281" s="119">
        <v>67284</v>
      </c>
      <c r="F281" s="119" t="s">
        <v>5968</v>
      </c>
      <c r="G281" s="119">
        <v>800</v>
      </c>
      <c r="H281" s="119">
        <v>6</v>
      </c>
    </row>
    <row r="282" spans="1:8" x14ac:dyDescent="0.35">
      <c r="A282" s="119">
        <v>547120</v>
      </c>
      <c r="B282" s="119">
        <v>257600</v>
      </c>
      <c r="C282" s="119" t="s">
        <v>6155</v>
      </c>
      <c r="D282" s="119" t="s">
        <v>6155</v>
      </c>
      <c r="E282" s="119">
        <v>66806</v>
      </c>
      <c r="F282" s="119" t="s">
        <v>5961</v>
      </c>
      <c r="G282" s="119">
        <v>6</v>
      </c>
      <c r="H282" s="119">
        <v>6</v>
      </c>
    </row>
    <row r="283" spans="1:8" x14ac:dyDescent="0.35">
      <c r="A283" s="119">
        <v>547120</v>
      </c>
      <c r="B283" s="119">
        <v>257600</v>
      </c>
      <c r="C283" s="119" t="s">
        <v>6155</v>
      </c>
      <c r="D283" s="119" t="s">
        <v>6155</v>
      </c>
      <c r="E283" s="119">
        <v>66659</v>
      </c>
      <c r="F283" s="119" t="s">
        <v>6148</v>
      </c>
      <c r="G283" s="119">
        <v>3</v>
      </c>
      <c r="H283" s="119">
        <v>6</v>
      </c>
    </row>
    <row r="284" spans="1:8" x14ac:dyDescent="0.35">
      <c r="A284" s="119">
        <v>547120</v>
      </c>
      <c r="B284" s="119">
        <v>257600</v>
      </c>
      <c r="C284" s="119" t="s">
        <v>6155</v>
      </c>
      <c r="D284" s="119" t="s">
        <v>6155</v>
      </c>
      <c r="E284" s="119">
        <v>66695</v>
      </c>
      <c r="F284" s="119" t="s">
        <v>5989</v>
      </c>
      <c r="G284" s="119">
        <v>2</v>
      </c>
      <c r="H284" s="119">
        <v>125</v>
      </c>
    </row>
    <row r="285" spans="1:8" x14ac:dyDescent="0.35">
      <c r="A285" s="119">
        <v>547120</v>
      </c>
      <c r="B285" s="119">
        <v>257600</v>
      </c>
      <c r="C285" s="119" t="s">
        <v>6155</v>
      </c>
      <c r="D285" s="119" t="s">
        <v>6155</v>
      </c>
      <c r="E285" s="119">
        <v>62175</v>
      </c>
      <c r="F285" s="119" t="s">
        <v>6006</v>
      </c>
      <c r="G285" s="119">
        <v>4</v>
      </c>
      <c r="H285" s="119">
        <v>15.2</v>
      </c>
    </row>
    <row r="286" spans="1:8" x14ac:dyDescent="0.35">
      <c r="A286" s="119">
        <v>547120</v>
      </c>
      <c r="B286" s="119">
        <v>257600</v>
      </c>
      <c r="C286" s="119" t="s">
        <v>6155</v>
      </c>
      <c r="D286" s="119" t="s">
        <v>6155</v>
      </c>
      <c r="E286" s="119">
        <v>67131</v>
      </c>
      <c r="F286" s="119" t="s">
        <v>6020</v>
      </c>
      <c r="G286" s="119">
        <v>2</v>
      </c>
      <c r="H286" s="119">
        <v>5</v>
      </c>
    </row>
    <row r="287" spans="1:8" x14ac:dyDescent="0.35">
      <c r="A287" s="119">
        <v>547120</v>
      </c>
      <c r="B287" s="119">
        <v>257600</v>
      </c>
      <c r="C287" s="119" t="s">
        <v>6155</v>
      </c>
      <c r="D287" s="119" t="s">
        <v>6155</v>
      </c>
      <c r="E287" s="119">
        <v>67132</v>
      </c>
      <c r="F287" s="119" t="s">
        <v>5962</v>
      </c>
      <c r="G287" s="119">
        <v>0</v>
      </c>
      <c r="H287" s="119">
        <v>88</v>
      </c>
    </row>
    <row r="288" spans="1:8" x14ac:dyDescent="0.35">
      <c r="A288" s="119">
        <v>547120</v>
      </c>
      <c r="B288" s="119">
        <v>257600</v>
      </c>
      <c r="C288" s="119" t="s">
        <v>6155</v>
      </c>
      <c r="D288" s="119" t="s">
        <v>6155</v>
      </c>
      <c r="E288" s="119">
        <v>67139</v>
      </c>
      <c r="F288" s="119" t="s">
        <v>5991</v>
      </c>
      <c r="G288" s="119">
        <v>1</v>
      </c>
      <c r="H288" s="119">
        <v>58</v>
      </c>
    </row>
    <row r="289" spans="1:8" x14ac:dyDescent="0.35">
      <c r="A289" s="119">
        <v>547120</v>
      </c>
      <c r="B289" s="119">
        <v>257600</v>
      </c>
      <c r="C289" s="119" t="s">
        <v>6155</v>
      </c>
      <c r="D289" s="119" t="s">
        <v>6155</v>
      </c>
      <c r="E289" s="119">
        <v>61827</v>
      </c>
      <c r="F289" s="119" t="s">
        <v>6096</v>
      </c>
      <c r="G289" s="119">
        <v>6</v>
      </c>
      <c r="H289" s="119">
        <v>114</v>
      </c>
    </row>
    <row r="290" spans="1:8" x14ac:dyDescent="0.35">
      <c r="A290" s="119">
        <v>547120</v>
      </c>
      <c r="B290" s="119">
        <v>257600</v>
      </c>
      <c r="C290" s="119" t="s">
        <v>6155</v>
      </c>
      <c r="D290" s="119" t="s">
        <v>6155</v>
      </c>
      <c r="E290" s="119">
        <v>63925</v>
      </c>
      <c r="F290" s="119" t="s">
        <v>6156</v>
      </c>
      <c r="G290" s="119">
        <v>2</v>
      </c>
      <c r="H290" s="119">
        <v>21.25</v>
      </c>
    </row>
    <row r="291" spans="1:8" x14ac:dyDescent="0.35">
      <c r="A291" s="119">
        <v>547120</v>
      </c>
      <c r="B291" s="119">
        <v>257600</v>
      </c>
      <c r="C291" s="119" t="s">
        <v>6155</v>
      </c>
      <c r="D291" s="119" t="s">
        <v>6155</v>
      </c>
      <c r="E291" s="119" t="s">
        <v>6145</v>
      </c>
      <c r="F291" s="119" t="s">
        <v>6146</v>
      </c>
      <c r="G291" s="119">
        <v>1</v>
      </c>
      <c r="H291" s="119">
        <v>68</v>
      </c>
    </row>
    <row r="292" spans="1:8" x14ac:dyDescent="0.35">
      <c r="A292" s="119">
        <v>547321</v>
      </c>
      <c r="B292" s="119">
        <v>257600</v>
      </c>
      <c r="C292" s="119" t="s">
        <v>6157</v>
      </c>
      <c r="D292" s="119" t="s">
        <v>6157</v>
      </c>
      <c r="E292" s="119" t="s">
        <v>6158</v>
      </c>
      <c r="F292" s="119" t="s">
        <v>6159</v>
      </c>
      <c r="G292" s="119">
        <v>13.5</v>
      </c>
      <c r="H292" s="119">
        <v>123</v>
      </c>
    </row>
    <row r="293" spans="1:8" x14ac:dyDescent="0.35">
      <c r="A293" s="119">
        <v>547321</v>
      </c>
      <c r="B293" s="119">
        <v>257600</v>
      </c>
      <c r="C293" s="119" t="s">
        <v>6157</v>
      </c>
      <c r="D293" s="119" t="s">
        <v>6157</v>
      </c>
      <c r="E293" s="119" t="s">
        <v>6038</v>
      </c>
      <c r="F293" s="119" t="s">
        <v>6039</v>
      </c>
      <c r="G293" s="119">
        <v>16</v>
      </c>
      <c r="H293" s="119">
        <v>43</v>
      </c>
    </row>
    <row r="294" spans="1:8" x14ac:dyDescent="0.35">
      <c r="A294" s="119">
        <v>547321</v>
      </c>
      <c r="B294" s="119">
        <v>257600</v>
      </c>
      <c r="C294" s="119" t="s">
        <v>6157</v>
      </c>
      <c r="D294" s="119" t="s">
        <v>6157</v>
      </c>
      <c r="E294" s="119" t="s">
        <v>6040</v>
      </c>
      <c r="F294" s="119" t="s">
        <v>6041</v>
      </c>
      <c r="G294" s="119">
        <v>600</v>
      </c>
      <c r="H294" s="119">
        <v>6</v>
      </c>
    </row>
    <row r="295" spans="1:8" x14ac:dyDescent="0.35">
      <c r="A295" s="119">
        <v>547321</v>
      </c>
      <c r="B295" s="119">
        <v>257600</v>
      </c>
      <c r="C295" s="119" t="s">
        <v>6157</v>
      </c>
      <c r="D295" s="119" t="s">
        <v>6157</v>
      </c>
      <c r="E295" s="119" t="s">
        <v>6042</v>
      </c>
      <c r="F295" s="119" t="s">
        <v>6043</v>
      </c>
      <c r="G295" s="119">
        <v>6</v>
      </c>
      <c r="H295" s="119">
        <v>77</v>
      </c>
    </row>
    <row r="296" spans="1:8" x14ac:dyDescent="0.35">
      <c r="A296" s="119">
        <v>547321</v>
      </c>
      <c r="B296" s="119">
        <v>257600</v>
      </c>
      <c r="C296" s="119" t="s">
        <v>6157</v>
      </c>
      <c r="D296" s="119" t="s">
        <v>6157</v>
      </c>
      <c r="E296" s="119" t="s">
        <v>6044</v>
      </c>
      <c r="F296" s="119" t="s">
        <v>6045</v>
      </c>
      <c r="G296" s="119">
        <v>1</v>
      </c>
      <c r="H296" s="119">
        <v>67</v>
      </c>
    </row>
    <row r="297" spans="1:8" x14ac:dyDescent="0.35">
      <c r="A297" s="119">
        <v>547321</v>
      </c>
      <c r="B297" s="119">
        <v>257600</v>
      </c>
      <c r="C297" s="119" t="s">
        <v>6157</v>
      </c>
      <c r="D297" s="119" t="s">
        <v>6157</v>
      </c>
      <c r="E297" s="119" t="s">
        <v>6160</v>
      </c>
      <c r="F297" s="119" t="s">
        <v>6161</v>
      </c>
      <c r="G297" s="119">
        <v>1</v>
      </c>
      <c r="H297" s="119">
        <v>5</v>
      </c>
    </row>
    <row r="298" spans="1:8" x14ac:dyDescent="0.35">
      <c r="A298" s="119">
        <v>547322</v>
      </c>
      <c r="B298" s="119">
        <v>257600</v>
      </c>
      <c r="C298" s="119" t="s">
        <v>6147</v>
      </c>
      <c r="D298" s="119" t="s">
        <v>6157</v>
      </c>
      <c r="E298" s="119">
        <v>64103</v>
      </c>
      <c r="F298" s="119" t="s">
        <v>6111</v>
      </c>
      <c r="G298" s="119">
        <v>1</v>
      </c>
      <c r="H298" s="119">
        <v>4</v>
      </c>
    </row>
    <row r="299" spans="1:8" x14ac:dyDescent="0.35">
      <c r="A299" s="119">
        <v>547322</v>
      </c>
      <c r="B299" s="119">
        <v>257600</v>
      </c>
      <c r="C299" s="119" t="s">
        <v>6147</v>
      </c>
      <c r="D299" s="119" t="s">
        <v>6157</v>
      </c>
      <c r="E299" s="119">
        <v>62425</v>
      </c>
      <c r="F299" s="119" t="s">
        <v>6162</v>
      </c>
      <c r="G299" s="119">
        <v>8</v>
      </c>
      <c r="H299" s="119">
        <v>3</v>
      </c>
    </row>
    <row r="300" spans="1:8" x14ac:dyDescent="0.35">
      <c r="A300" s="119">
        <v>547322</v>
      </c>
      <c r="B300" s="119">
        <v>257600</v>
      </c>
      <c r="C300" s="119" t="s">
        <v>6147</v>
      </c>
      <c r="D300" s="119" t="s">
        <v>6157</v>
      </c>
      <c r="E300" s="119">
        <v>62844</v>
      </c>
      <c r="F300" s="119" t="s">
        <v>6021</v>
      </c>
      <c r="G300" s="119">
        <v>2</v>
      </c>
      <c r="H300" s="119">
        <v>4</v>
      </c>
    </row>
    <row r="301" spans="1:8" x14ac:dyDescent="0.35">
      <c r="A301" s="119">
        <v>547322</v>
      </c>
      <c r="B301" s="119">
        <v>257600</v>
      </c>
      <c r="C301" s="119" t="s">
        <v>6147</v>
      </c>
      <c r="D301" s="119" t="s">
        <v>6157</v>
      </c>
      <c r="E301" s="119">
        <v>62873</v>
      </c>
      <c r="F301" s="119" t="s">
        <v>6014</v>
      </c>
      <c r="G301" s="119">
        <v>2</v>
      </c>
      <c r="H301" s="119">
        <v>45</v>
      </c>
    </row>
    <row r="302" spans="1:8" x14ac:dyDescent="0.35">
      <c r="A302" s="119">
        <v>547322</v>
      </c>
      <c r="B302" s="119">
        <v>257600</v>
      </c>
      <c r="C302" s="119" t="s">
        <v>6147</v>
      </c>
      <c r="D302" s="119" t="s">
        <v>6157</v>
      </c>
      <c r="E302" s="119">
        <v>62180</v>
      </c>
      <c r="F302" s="119" t="s">
        <v>6003</v>
      </c>
      <c r="G302" s="119">
        <v>2</v>
      </c>
      <c r="H302" s="119">
        <v>66</v>
      </c>
    </row>
    <row r="303" spans="1:8" x14ac:dyDescent="0.35">
      <c r="A303" s="119">
        <v>547322</v>
      </c>
      <c r="B303" s="119">
        <v>257600</v>
      </c>
      <c r="C303" s="119" t="s">
        <v>6147</v>
      </c>
      <c r="D303" s="119" t="s">
        <v>6157</v>
      </c>
      <c r="E303" s="119">
        <v>62128</v>
      </c>
      <c r="F303" s="119" t="s">
        <v>6103</v>
      </c>
      <c r="G303" s="119">
        <v>2</v>
      </c>
      <c r="H303" s="119">
        <v>4</v>
      </c>
    </row>
    <row r="304" spans="1:8" x14ac:dyDescent="0.35">
      <c r="A304" s="119">
        <v>547322</v>
      </c>
      <c r="B304" s="119">
        <v>257600</v>
      </c>
      <c r="C304" s="119" t="s">
        <v>6147</v>
      </c>
      <c r="D304" s="119" t="s">
        <v>6157</v>
      </c>
      <c r="E304" s="119">
        <v>64134</v>
      </c>
      <c r="F304" s="119" t="s">
        <v>6120</v>
      </c>
      <c r="G304" s="119">
        <v>1</v>
      </c>
      <c r="H304" s="119">
        <v>67</v>
      </c>
    </row>
    <row r="305" spans="1:8" x14ac:dyDescent="0.35">
      <c r="A305" s="119">
        <v>547322</v>
      </c>
      <c r="B305" s="119">
        <v>257600</v>
      </c>
      <c r="C305" s="119" t="s">
        <v>6147</v>
      </c>
      <c r="D305" s="119" t="s">
        <v>6157</v>
      </c>
      <c r="E305" s="119">
        <v>67232</v>
      </c>
      <c r="F305" s="119" t="s">
        <v>6163</v>
      </c>
      <c r="G305" s="119">
        <v>1</v>
      </c>
      <c r="H305" s="119">
        <v>87</v>
      </c>
    </row>
    <row r="306" spans="1:8" x14ac:dyDescent="0.35">
      <c r="A306" s="119">
        <v>547322</v>
      </c>
      <c r="B306" s="119">
        <v>257600</v>
      </c>
      <c r="C306" s="119" t="s">
        <v>6147</v>
      </c>
      <c r="D306" s="119" t="s">
        <v>6157</v>
      </c>
      <c r="E306" s="119">
        <v>67234</v>
      </c>
      <c r="F306" s="119" t="s">
        <v>6164</v>
      </c>
      <c r="G306" s="119">
        <v>1</v>
      </c>
      <c r="H306" s="119">
        <v>2</v>
      </c>
    </row>
    <row r="307" spans="1:8" x14ac:dyDescent="0.35">
      <c r="A307" s="119">
        <v>547322</v>
      </c>
      <c r="B307" s="119">
        <v>257600</v>
      </c>
      <c r="C307" s="119" t="s">
        <v>6147</v>
      </c>
      <c r="D307" s="119" t="s">
        <v>6157</v>
      </c>
      <c r="E307" s="119">
        <v>62124</v>
      </c>
      <c r="F307" s="119" t="s">
        <v>6165</v>
      </c>
      <c r="G307" s="119">
        <v>2</v>
      </c>
      <c r="H307" s="119">
        <v>3</v>
      </c>
    </row>
    <row r="308" spans="1:8" x14ac:dyDescent="0.35">
      <c r="A308" s="119">
        <v>547322</v>
      </c>
      <c r="B308" s="119">
        <v>257600</v>
      </c>
      <c r="C308" s="119" t="s">
        <v>6147</v>
      </c>
      <c r="D308" s="119" t="s">
        <v>6157</v>
      </c>
      <c r="E308" s="119">
        <v>62141</v>
      </c>
      <c r="F308" s="119" t="s">
        <v>6104</v>
      </c>
      <c r="G308" s="119">
        <v>2</v>
      </c>
      <c r="H308" s="119">
        <v>5</v>
      </c>
    </row>
    <row r="309" spans="1:8" x14ac:dyDescent="0.35">
      <c r="A309" s="119">
        <v>547322</v>
      </c>
      <c r="B309" s="119">
        <v>257600</v>
      </c>
      <c r="C309" s="119" t="s">
        <v>6147</v>
      </c>
      <c r="D309" s="119" t="s">
        <v>6157</v>
      </c>
      <c r="E309" s="119">
        <v>10248</v>
      </c>
      <c r="F309" s="119" t="s">
        <v>6166</v>
      </c>
      <c r="G309" s="119">
        <v>4</v>
      </c>
      <c r="H309" s="119">
        <v>4</v>
      </c>
    </row>
    <row r="310" spans="1:8" x14ac:dyDescent="0.35">
      <c r="A310" s="119">
        <v>547323</v>
      </c>
      <c r="B310" s="119">
        <v>257600</v>
      </c>
      <c r="C310" s="119" t="s">
        <v>6155</v>
      </c>
      <c r="D310" s="119" t="s">
        <v>6157</v>
      </c>
      <c r="E310" s="119">
        <v>67047</v>
      </c>
      <c r="F310" s="119" t="s">
        <v>5969</v>
      </c>
      <c r="G310" s="119">
        <v>15</v>
      </c>
      <c r="H310" s="119">
        <v>3</v>
      </c>
    </row>
    <row r="311" spans="1:8" x14ac:dyDescent="0.35">
      <c r="A311" s="119">
        <v>547323</v>
      </c>
      <c r="B311" s="119">
        <v>257600</v>
      </c>
      <c r="C311" s="119" t="s">
        <v>6155</v>
      </c>
      <c r="D311" s="119" t="s">
        <v>6157</v>
      </c>
      <c r="E311" s="119">
        <v>67026</v>
      </c>
      <c r="F311" s="119" t="s">
        <v>5988</v>
      </c>
      <c r="G311" s="119">
        <v>1</v>
      </c>
      <c r="H311" s="119">
        <v>1500</v>
      </c>
    </row>
    <row r="312" spans="1:8" x14ac:dyDescent="0.35">
      <c r="A312" s="119">
        <v>547323</v>
      </c>
      <c r="B312" s="119">
        <v>257600</v>
      </c>
      <c r="C312" s="119" t="s">
        <v>6155</v>
      </c>
      <c r="D312" s="119" t="s">
        <v>6157</v>
      </c>
      <c r="E312" s="119">
        <v>67069</v>
      </c>
      <c r="F312" s="119" t="s">
        <v>6011</v>
      </c>
      <c r="G312" s="119">
        <v>40</v>
      </c>
      <c r="H312" s="119">
        <v>6</v>
      </c>
    </row>
    <row r="313" spans="1:8" x14ac:dyDescent="0.35">
      <c r="A313" s="119">
        <v>547464</v>
      </c>
      <c r="B313" s="119">
        <v>257600</v>
      </c>
      <c r="C313" s="119" t="s">
        <v>6155</v>
      </c>
      <c r="D313" s="119" t="s">
        <v>6167</v>
      </c>
      <c r="E313" s="119">
        <v>67132</v>
      </c>
      <c r="F313" s="119" t="s">
        <v>5962</v>
      </c>
      <c r="G313" s="119">
        <v>0</v>
      </c>
      <c r="H313" s="119">
        <v>5</v>
      </c>
    </row>
    <row r="314" spans="1:8" x14ac:dyDescent="0.35">
      <c r="A314" s="119">
        <v>547464</v>
      </c>
      <c r="B314" s="119">
        <v>257600</v>
      </c>
      <c r="C314" s="119" t="s">
        <v>6155</v>
      </c>
      <c r="D314" s="119" t="s">
        <v>6167</v>
      </c>
      <c r="E314" s="119">
        <v>67139</v>
      </c>
      <c r="F314" s="119" t="s">
        <v>5991</v>
      </c>
      <c r="G314" s="119">
        <v>1</v>
      </c>
      <c r="H314" s="119">
        <v>456</v>
      </c>
    </row>
    <row r="315" spans="1:8" x14ac:dyDescent="0.35">
      <c r="A315" s="119">
        <v>547465</v>
      </c>
      <c r="B315" s="119">
        <v>257600</v>
      </c>
      <c r="C315" s="119" t="s">
        <v>6157</v>
      </c>
      <c r="D315" s="119" t="s">
        <v>6167</v>
      </c>
      <c r="E315" s="119">
        <v>64335</v>
      </c>
      <c r="F315" s="119" t="s">
        <v>6168</v>
      </c>
      <c r="G315" s="119">
        <v>1</v>
      </c>
      <c r="H315" s="119">
        <v>432</v>
      </c>
    </row>
    <row r="316" spans="1:8" x14ac:dyDescent="0.35">
      <c r="A316" s="119">
        <v>547640</v>
      </c>
      <c r="B316" s="119">
        <v>257600</v>
      </c>
      <c r="C316" s="119" t="s">
        <v>6155</v>
      </c>
      <c r="D316" s="119" t="s">
        <v>6169</v>
      </c>
      <c r="E316" s="119">
        <v>67132</v>
      </c>
      <c r="F316" s="119" t="s">
        <v>5962</v>
      </c>
      <c r="G316" s="119">
        <v>4</v>
      </c>
      <c r="H316" s="119">
        <v>2</v>
      </c>
    </row>
    <row r="317" spans="1:8" x14ac:dyDescent="0.35">
      <c r="A317" s="119">
        <v>547801</v>
      </c>
      <c r="B317" s="119">
        <v>257600</v>
      </c>
      <c r="C317" s="119" t="s">
        <v>6169</v>
      </c>
      <c r="D317" s="119" t="s">
        <v>6170</v>
      </c>
      <c r="E317" s="119">
        <v>64155</v>
      </c>
      <c r="F317" s="119" t="s">
        <v>6171</v>
      </c>
      <c r="G317" s="119">
        <v>1</v>
      </c>
      <c r="H317" s="119">
        <v>34</v>
      </c>
    </row>
    <row r="318" spans="1:8" x14ac:dyDescent="0.35">
      <c r="A318" s="119">
        <v>547801</v>
      </c>
      <c r="B318" s="119">
        <v>257600</v>
      </c>
      <c r="C318" s="119" t="s">
        <v>6169</v>
      </c>
      <c r="D318" s="119" t="s">
        <v>6170</v>
      </c>
      <c r="E318" s="119" t="s">
        <v>6172</v>
      </c>
      <c r="F318" s="119" t="s">
        <v>6173</v>
      </c>
      <c r="G318" s="119">
        <v>1</v>
      </c>
      <c r="H318" s="119">
        <v>7</v>
      </c>
    </row>
    <row r="319" spans="1:8" x14ac:dyDescent="0.35">
      <c r="A319" s="119">
        <v>547801</v>
      </c>
      <c r="B319" s="119">
        <v>257600</v>
      </c>
      <c r="C319" s="119" t="s">
        <v>6169</v>
      </c>
      <c r="D319" s="119" t="s">
        <v>6170</v>
      </c>
      <c r="E319" s="119">
        <v>67303</v>
      </c>
      <c r="F319" s="119" t="s">
        <v>6174</v>
      </c>
      <c r="G319" s="119">
        <v>1</v>
      </c>
      <c r="H319" s="119">
        <v>5</v>
      </c>
    </row>
    <row r="320" spans="1:8" x14ac:dyDescent="0.35">
      <c r="A320" s="119">
        <v>547802</v>
      </c>
      <c r="B320" s="119">
        <v>257600</v>
      </c>
      <c r="C320" s="119" t="s">
        <v>6169</v>
      </c>
      <c r="D320" s="119" t="s">
        <v>6170</v>
      </c>
      <c r="E320" s="119" t="s">
        <v>5971</v>
      </c>
      <c r="F320" s="119" t="s">
        <v>5972</v>
      </c>
      <c r="G320" s="119">
        <v>3.25</v>
      </c>
      <c r="H320" s="119">
        <v>33</v>
      </c>
    </row>
    <row r="321" spans="1:8" x14ac:dyDescent="0.35">
      <c r="A321" s="119">
        <v>547802</v>
      </c>
      <c r="B321" s="119">
        <v>257600</v>
      </c>
      <c r="C321" s="119" t="s">
        <v>6169</v>
      </c>
      <c r="D321" s="119" t="s">
        <v>6170</v>
      </c>
      <c r="E321" s="119">
        <v>10131</v>
      </c>
      <c r="F321" s="119" t="s">
        <v>6097</v>
      </c>
      <c r="G321" s="119">
        <v>1</v>
      </c>
      <c r="H321" s="119">
        <v>2</v>
      </c>
    </row>
    <row r="322" spans="1:8" x14ac:dyDescent="0.35">
      <c r="A322" s="119">
        <v>547802</v>
      </c>
      <c r="B322" s="119">
        <v>257600</v>
      </c>
      <c r="C322" s="119" t="s">
        <v>6169</v>
      </c>
      <c r="D322" s="119" t="s">
        <v>6170</v>
      </c>
      <c r="E322" s="119">
        <v>10235</v>
      </c>
      <c r="F322" s="119" t="s">
        <v>6098</v>
      </c>
      <c r="G322" s="119">
        <v>4</v>
      </c>
      <c r="H322" s="119">
        <v>123</v>
      </c>
    </row>
    <row r="323" spans="1:8" x14ac:dyDescent="0.35">
      <c r="A323" s="119">
        <v>547802</v>
      </c>
      <c r="B323" s="119">
        <v>257600</v>
      </c>
      <c r="C323" s="119" t="s">
        <v>6169</v>
      </c>
      <c r="D323" s="119" t="s">
        <v>6170</v>
      </c>
      <c r="E323" s="119">
        <v>12229</v>
      </c>
      <c r="F323" s="119" t="s">
        <v>6099</v>
      </c>
      <c r="G323" s="119">
        <v>1</v>
      </c>
      <c r="H323" s="119">
        <v>67</v>
      </c>
    </row>
    <row r="324" spans="1:8" x14ac:dyDescent="0.35">
      <c r="A324" s="119">
        <v>547802</v>
      </c>
      <c r="B324" s="119">
        <v>257600</v>
      </c>
      <c r="C324" s="119" t="s">
        <v>6169</v>
      </c>
      <c r="D324" s="119" t="s">
        <v>6170</v>
      </c>
      <c r="E324" s="119">
        <v>62110</v>
      </c>
      <c r="F324" s="119" t="s">
        <v>6100</v>
      </c>
      <c r="G324" s="119">
        <v>1</v>
      </c>
      <c r="H324" s="119">
        <v>8</v>
      </c>
    </row>
    <row r="325" spans="1:8" x14ac:dyDescent="0.35">
      <c r="A325" s="119">
        <v>547802</v>
      </c>
      <c r="B325" s="119">
        <v>257600</v>
      </c>
      <c r="C325" s="119" t="s">
        <v>6169</v>
      </c>
      <c r="D325" s="119" t="s">
        <v>6170</v>
      </c>
      <c r="E325" s="119">
        <v>62120</v>
      </c>
      <c r="F325" s="119" t="s">
        <v>6101</v>
      </c>
      <c r="G325" s="119">
        <v>1</v>
      </c>
      <c r="H325" s="119">
        <v>74</v>
      </c>
    </row>
    <row r="326" spans="1:8" x14ac:dyDescent="0.35">
      <c r="A326" s="119">
        <v>547802</v>
      </c>
      <c r="B326" s="119">
        <v>257600</v>
      </c>
      <c r="C326" s="119" t="s">
        <v>6169</v>
      </c>
      <c r="D326" s="119" t="s">
        <v>6170</v>
      </c>
      <c r="E326" s="119">
        <v>62121</v>
      </c>
      <c r="F326" s="119" t="s">
        <v>6102</v>
      </c>
      <c r="G326" s="119">
        <v>3</v>
      </c>
      <c r="H326" s="119">
        <v>3</v>
      </c>
    </row>
    <row r="327" spans="1:8" x14ac:dyDescent="0.35">
      <c r="A327" s="119">
        <v>547802</v>
      </c>
      <c r="B327" s="119">
        <v>257600</v>
      </c>
      <c r="C327" s="119" t="s">
        <v>6169</v>
      </c>
      <c r="D327" s="119" t="s">
        <v>6170</v>
      </c>
      <c r="E327" s="119">
        <v>62128</v>
      </c>
      <c r="F327" s="119" t="s">
        <v>6103</v>
      </c>
      <c r="G327" s="119">
        <v>1</v>
      </c>
      <c r="H327" s="119">
        <v>3</v>
      </c>
    </row>
    <row r="328" spans="1:8" x14ac:dyDescent="0.35">
      <c r="A328" s="119">
        <v>547802</v>
      </c>
      <c r="B328" s="119">
        <v>257600</v>
      </c>
      <c r="C328" s="119" t="s">
        <v>6169</v>
      </c>
      <c r="D328" s="119" t="s">
        <v>6170</v>
      </c>
      <c r="E328" s="119">
        <v>62141</v>
      </c>
      <c r="F328" s="119" t="s">
        <v>6104</v>
      </c>
      <c r="G328" s="119">
        <v>1</v>
      </c>
      <c r="H328" s="119">
        <v>2</v>
      </c>
    </row>
    <row r="329" spans="1:8" x14ac:dyDescent="0.35">
      <c r="A329" s="119">
        <v>547802</v>
      </c>
      <c r="B329" s="119">
        <v>257600</v>
      </c>
      <c r="C329" s="119" t="s">
        <v>6169</v>
      </c>
      <c r="D329" s="119" t="s">
        <v>6170</v>
      </c>
      <c r="E329" s="119">
        <v>63308</v>
      </c>
      <c r="F329" s="119" t="s">
        <v>6105</v>
      </c>
      <c r="G329" s="119">
        <v>1</v>
      </c>
      <c r="H329" s="119">
        <v>2</v>
      </c>
    </row>
    <row r="330" spans="1:8" x14ac:dyDescent="0.35">
      <c r="A330" s="119">
        <v>547802</v>
      </c>
      <c r="B330" s="119">
        <v>257600</v>
      </c>
      <c r="C330" s="119" t="s">
        <v>6169</v>
      </c>
      <c r="D330" s="119" t="s">
        <v>6170</v>
      </c>
      <c r="E330" s="119">
        <v>63676</v>
      </c>
      <c r="F330" s="119" t="s">
        <v>5987</v>
      </c>
      <c r="G330" s="119">
        <v>8</v>
      </c>
      <c r="H330" s="119">
        <v>7</v>
      </c>
    </row>
    <row r="331" spans="1:8" x14ac:dyDescent="0.35">
      <c r="A331" s="119">
        <v>547802</v>
      </c>
      <c r="B331" s="119">
        <v>257600</v>
      </c>
      <c r="C331" s="119" t="s">
        <v>6169</v>
      </c>
      <c r="D331" s="119" t="s">
        <v>6170</v>
      </c>
      <c r="E331" s="119">
        <v>63716</v>
      </c>
      <c r="F331" s="119" t="s">
        <v>6153</v>
      </c>
      <c r="G331" s="119">
        <v>1</v>
      </c>
      <c r="H331" s="119">
        <v>8</v>
      </c>
    </row>
    <row r="332" spans="1:8" x14ac:dyDescent="0.35">
      <c r="A332" s="119">
        <v>547802</v>
      </c>
      <c r="B332" s="119">
        <v>257600</v>
      </c>
      <c r="C332" s="119" t="s">
        <v>6169</v>
      </c>
      <c r="D332" s="119" t="s">
        <v>6170</v>
      </c>
      <c r="E332" s="119">
        <v>63947</v>
      </c>
      <c r="F332" s="119" t="s">
        <v>6106</v>
      </c>
      <c r="G332" s="119">
        <v>1</v>
      </c>
      <c r="H332" s="119">
        <v>665</v>
      </c>
    </row>
    <row r="333" spans="1:8" x14ac:dyDescent="0.35">
      <c r="A333" s="119">
        <v>547802</v>
      </c>
      <c r="B333" s="119">
        <v>257600</v>
      </c>
      <c r="C333" s="119" t="s">
        <v>6169</v>
      </c>
      <c r="D333" s="119" t="s">
        <v>6170</v>
      </c>
      <c r="E333" s="119">
        <v>63949</v>
      </c>
      <c r="F333" s="119" t="s">
        <v>6107</v>
      </c>
      <c r="G333" s="119">
        <v>1</v>
      </c>
      <c r="H333" s="119">
        <v>4</v>
      </c>
    </row>
    <row r="334" spans="1:8" x14ac:dyDescent="0.35">
      <c r="A334" s="119">
        <v>547802</v>
      </c>
      <c r="B334" s="119">
        <v>257600</v>
      </c>
      <c r="C334" s="119" t="s">
        <v>6169</v>
      </c>
      <c r="D334" s="119" t="s">
        <v>6170</v>
      </c>
      <c r="E334" s="119">
        <v>64086</v>
      </c>
      <c r="F334" s="119" t="s">
        <v>5993</v>
      </c>
      <c r="G334" s="119">
        <v>1</v>
      </c>
      <c r="H334" s="119">
        <v>4</v>
      </c>
    </row>
    <row r="335" spans="1:8" x14ac:dyDescent="0.35">
      <c r="A335" s="119">
        <v>547802</v>
      </c>
      <c r="B335" s="119">
        <v>257600</v>
      </c>
      <c r="C335" s="119" t="s">
        <v>6169</v>
      </c>
      <c r="D335" s="119" t="s">
        <v>6170</v>
      </c>
      <c r="E335" s="119">
        <v>64092</v>
      </c>
      <c r="F335" s="119" t="s">
        <v>6108</v>
      </c>
      <c r="G335" s="119">
        <v>1</v>
      </c>
      <c r="H335" s="119">
        <v>4</v>
      </c>
    </row>
    <row r="336" spans="1:8" x14ac:dyDescent="0.35">
      <c r="A336" s="119">
        <v>547802</v>
      </c>
      <c r="B336" s="119">
        <v>257600</v>
      </c>
      <c r="C336" s="119" t="s">
        <v>6169</v>
      </c>
      <c r="D336" s="119" t="s">
        <v>6170</v>
      </c>
      <c r="E336" s="119">
        <v>64164</v>
      </c>
      <c r="F336" s="119" t="s">
        <v>6109</v>
      </c>
      <c r="G336" s="119">
        <v>1</v>
      </c>
      <c r="H336" s="119">
        <v>3</v>
      </c>
    </row>
    <row r="337" spans="1:8" x14ac:dyDescent="0.35">
      <c r="A337" s="119">
        <v>547802</v>
      </c>
      <c r="B337" s="119">
        <v>257600</v>
      </c>
      <c r="C337" s="119" t="s">
        <v>6169</v>
      </c>
      <c r="D337" s="119" t="s">
        <v>6170</v>
      </c>
      <c r="E337" s="119">
        <v>71075</v>
      </c>
      <c r="F337" s="119" t="s">
        <v>6110</v>
      </c>
      <c r="G337" s="119">
        <v>1</v>
      </c>
      <c r="H337" s="119">
        <v>90</v>
      </c>
    </row>
    <row r="338" spans="1:8" x14ac:dyDescent="0.35">
      <c r="A338" s="119">
        <v>547803</v>
      </c>
      <c r="B338" s="119">
        <v>257600</v>
      </c>
      <c r="C338" s="119" t="s">
        <v>6169</v>
      </c>
      <c r="D338" s="119" t="s">
        <v>6170</v>
      </c>
      <c r="E338" s="119">
        <v>21755</v>
      </c>
      <c r="F338" s="119" t="s">
        <v>6175</v>
      </c>
      <c r="G338" s="119">
        <v>1</v>
      </c>
      <c r="H338" s="119">
        <v>788</v>
      </c>
    </row>
    <row r="339" spans="1:8" x14ac:dyDescent="0.35">
      <c r="A339" s="119">
        <v>547803</v>
      </c>
      <c r="B339" s="119">
        <v>257600</v>
      </c>
      <c r="C339" s="119" t="s">
        <v>6169</v>
      </c>
      <c r="D339" s="119" t="s">
        <v>6170</v>
      </c>
      <c r="E339" s="119">
        <v>21681</v>
      </c>
      <c r="F339" s="119" t="s">
        <v>6176</v>
      </c>
      <c r="G339" s="119">
        <v>1</v>
      </c>
      <c r="H339" s="119">
        <v>6</v>
      </c>
    </row>
    <row r="340" spans="1:8" x14ac:dyDescent="0.35">
      <c r="A340" s="119">
        <v>547803</v>
      </c>
      <c r="B340" s="119">
        <v>257600</v>
      </c>
      <c r="C340" s="119" t="s">
        <v>6169</v>
      </c>
      <c r="D340" s="119" t="s">
        <v>6170</v>
      </c>
      <c r="E340" s="119">
        <v>21684</v>
      </c>
      <c r="F340" s="119" t="s">
        <v>6036</v>
      </c>
      <c r="G340" s="119">
        <v>2</v>
      </c>
      <c r="H340" s="119">
        <v>6</v>
      </c>
    </row>
    <row r="341" spans="1:8" x14ac:dyDescent="0.35">
      <c r="A341" s="119">
        <v>547804</v>
      </c>
      <c r="B341" s="119">
        <v>257600</v>
      </c>
      <c r="C341" s="119" t="s">
        <v>6169</v>
      </c>
      <c r="D341" s="119" t="s">
        <v>6170</v>
      </c>
      <c r="E341" s="119">
        <v>63038</v>
      </c>
      <c r="F341" s="119" t="s">
        <v>6177</v>
      </c>
      <c r="G341" s="119">
        <v>0</v>
      </c>
      <c r="H341" s="119">
        <v>6</v>
      </c>
    </row>
    <row r="342" spans="1:8" x14ac:dyDescent="0.35">
      <c r="A342" s="119">
        <v>547804</v>
      </c>
      <c r="B342" s="119">
        <v>257600</v>
      </c>
      <c r="C342" s="119" t="s">
        <v>6169</v>
      </c>
      <c r="D342" s="119" t="s">
        <v>6170</v>
      </c>
      <c r="E342" s="119">
        <v>67284</v>
      </c>
      <c r="F342" s="119" t="s">
        <v>5968</v>
      </c>
      <c r="G342" s="119">
        <v>600</v>
      </c>
      <c r="H342" s="119">
        <v>125</v>
      </c>
    </row>
    <row r="343" spans="1:8" x14ac:dyDescent="0.35">
      <c r="A343" s="119">
        <v>547804</v>
      </c>
      <c r="B343" s="119">
        <v>257600</v>
      </c>
      <c r="C343" s="119" t="s">
        <v>6169</v>
      </c>
      <c r="D343" s="119" t="s">
        <v>6170</v>
      </c>
      <c r="E343" s="119">
        <v>21755</v>
      </c>
      <c r="F343" s="119" t="s">
        <v>6175</v>
      </c>
      <c r="G343" s="119">
        <v>1</v>
      </c>
      <c r="H343" s="119">
        <v>15.2</v>
      </c>
    </row>
    <row r="344" spans="1:8" x14ac:dyDescent="0.35">
      <c r="A344" s="119">
        <v>547804</v>
      </c>
      <c r="B344" s="119">
        <v>257600</v>
      </c>
      <c r="C344" s="119" t="s">
        <v>6169</v>
      </c>
      <c r="D344" s="119" t="s">
        <v>6170</v>
      </c>
      <c r="E344" s="119">
        <v>21681</v>
      </c>
      <c r="F344" s="119" t="s">
        <v>6176</v>
      </c>
      <c r="G344" s="119">
        <v>1</v>
      </c>
      <c r="H344" s="119">
        <v>5</v>
      </c>
    </row>
    <row r="345" spans="1:8" x14ac:dyDescent="0.35">
      <c r="A345" s="119">
        <v>547977</v>
      </c>
      <c r="B345" s="119">
        <v>257600</v>
      </c>
      <c r="C345" s="119" t="s">
        <v>6169</v>
      </c>
      <c r="D345" s="119" t="s">
        <v>6178</v>
      </c>
      <c r="E345" s="119">
        <v>63038</v>
      </c>
      <c r="F345" s="119" t="s">
        <v>6177</v>
      </c>
      <c r="G345" s="119">
        <v>1</v>
      </c>
      <c r="H345" s="119">
        <v>88</v>
      </c>
    </row>
    <row r="346" spans="1:8" x14ac:dyDescent="0.35">
      <c r="A346" s="119">
        <v>547978</v>
      </c>
      <c r="B346" s="119">
        <v>257600</v>
      </c>
      <c r="C346" s="119" t="s">
        <v>6178</v>
      </c>
      <c r="D346" s="119" t="s">
        <v>6178</v>
      </c>
      <c r="E346" s="119" t="s">
        <v>6179</v>
      </c>
      <c r="F346" s="119" t="s">
        <v>6180</v>
      </c>
      <c r="G346" s="119">
        <v>1</v>
      </c>
      <c r="H346" s="119">
        <v>58</v>
      </c>
    </row>
    <row r="347" spans="1:8" x14ac:dyDescent="0.35">
      <c r="A347" s="119">
        <v>548609</v>
      </c>
      <c r="B347" s="119">
        <v>257600</v>
      </c>
      <c r="C347" s="119" t="s">
        <v>6181</v>
      </c>
      <c r="D347" s="119" t="s">
        <v>6182</v>
      </c>
      <c r="E347" s="119" t="s">
        <v>5971</v>
      </c>
      <c r="F347" s="119" t="s">
        <v>5972</v>
      </c>
      <c r="G347" s="119">
        <v>6</v>
      </c>
      <c r="H347" s="119">
        <v>114</v>
      </c>
    </row>
    <row r="348" spans="1:8" x14ac:dyDescent="0.35">
      <c r="A348" s="119">
        <v>548609</v>
      </c>
      <c r="B348" s="119">
        <v>257600</v>
      </c>
      <c r="C348" s="119" t="s">
        <v>6181</v>
      </c>
      <c r="D348" s="119" t="s">
        <v>6182</v>
      </c>
      <c r="E348" s="119">
        <v>66645</v>
      </c>
      <c r="F348" s="119" t="s">
        <v>5973</v>
      </c>
      <c r="G348" s="119">
        <v>27</v>
      </c>
      <c r="H348" s="119">
        <v>21.25</v>
      </c>
    </row>
    <row r="349" spans="1:8" x14ac:dyDescent="0.35">
      <c r="A349" s="119">
        <v>548609</v>
      </c>
      <c r="B349" s="119">
        <v>257600</v>
      </c>
      <c r="C349" s="119" t="s">
        <v>6181</v>
      </c>
      <c r="D349" s="119" t="s">
        <v>6182</v>
      </c>
      <c r="E349" s="119" t="s">
        <v>5974</v>
      </c>
      <c r="F349" s="119" t="s">
        <v>5974</v>
      </c>
      <c r="G349" s="119">
        <v>3</v>
      </c>
      <c r="H349" s="119">
        <v>68</v>
      </c>
    </row>
    <row r="350" spans="1:8" x14ac:dyDescent="0.35">
      <c r="A350" s="119">
        <v>548609</v>
      </c>
      <c r="B350" s="119">
        <v>257600</v>
      </c>
      <c r="C350" s="119" t="s">
        <v>6181</v>
      </c>
      <c r="D350" s="119" t="s">
        <v>6182</v>
      </c>
      <c r="E350" s="119" t="s">
        <v>6092</v>
      </c>
      <c r="F350" s="119" t="s">
        <v>6093</v>
      </c>
      <c r="G350" s="119">
        <v>1</v>
      </c>
      <c r="H350" s="119">
        <v>123</v>
      </c>
    </row>
    <row r="351" spans="1:8" x14ac:dyDescent="0.35">
      <c r="A351" s="119">
        <v>548611</v>
      </c>
      <c r="B351" s="119">
        <v>257600</v>
      </c>
      <c r="C351" s="119" t="s">
        <v>6182</v>
      </c>
      <c r="D351" s="119" t="s">
        <v>6182</v>
      </c>
      <c r="E351" s="119" t="s">
        <v>6158</v>
      </c>
      <c r="F351" s="119" t="s">
        <v>6159</v>
      </c>
      <c r="G351" s="119">
        <v>-13.5</v>
      </c>
      <c r="H351" s="119">
        <v>43</v>
      </c>
    </row>
    <row r="352" spans="1:8" x14ac:dyDescent="0.35">
      <c r="A352" s="119">
        <v>548611</v>
      </c>
      <c r="B352" s="119">
        <v>257600</v>
      </c>
      <c r="C352" s="119" t="s">
        <v>6182</v>
      </c>
      <c r="D352" s="119" t="s">
        <v>6182</v>
      </c>
      <c r="E352" s="119" t="s">
        <v>6038</v>
      </c>
      <c r="F352" s="119" t="s">
        <v>6039</v>
      </c>
      <c r="G352" s="119">
        <v>-16</v>
      </c>
      <c r="H352" s="119">
        <v>6</v>
      </c>
    </row>
    <row r="353" spans="1:8" x14ac:dyDescent="0.35">
      <c r="A353" s="119">
        <v>548611</v>
      </c>
      <c r="B353" s="119">
        <v>257600</v>
      </c>
      <c r="C353" s="119" t="s">
        <v>6182</v>
      </c>
      <c r="D353" s="119" t="s">
        <v>6182</v>
      </c>
      <c r="E353" s="119" t="s">
        <v>6040</v>
      </c>
      <c r="F353" s="119" t="s">
        <v>6041</v>
      </c>
      <c r="G353" s="119">
        <v>-600</v>
      </c>
      <c r="H353" s="119">
        <v>77</v>
      </c>
    </row>
    <row r="354" spans="1:8" x14ac:dyDescent="0.35">
      <c r="A354" s="119">
        <v>548611</v>
      </c>
      <c r="B354" s="119">
        <v>257600</v>
      </c>
      <c r="C354" s="119" t="s">
        <v>6182</v>
      </c>
      <c r="D354" s="119" t="s">
        <v>6182</v>
      </c>
      <c r="E354" s="119" t="s">
        <v>6042</v>
      </c>
      <c r="F354" s="119" t="s">
        <v>6043</v>
      </c>
      <c r="G354" s="119">
        <v>-6</v>
      </c>
      <c r="H354" s="119">
        <v>67</v>
      </c>
    </row>
    <row r="355" spans="1:8" x14ac:dyDescent="0.35">
      <c r="A355" s="119">
        <v>548611</v>
      </c>
      <c r="B355" s="119">
        <v>257600</v>
      </c>
      <c r="C355" s="119" t="s">
        <v>6182</v>
      </c>
      <c r="D355" s="119" t="s">
        <v>6182</v>
      </c>
      <c r="E355" s="119" t="s">
        <v>6044</v>
      </c>
      <c r="F355" s="119" t="s">
        <v>6045</v>
      </c>
      <c r="G355" s="119">
        <v>-1</v>
      </c>
      <c r="H355" s="119">
        <v>5</v>
      </c>
    </row>
    <row r="356" spans="1:8" x14ac:dyDescent="0.35">
      <c r="A356" s="119">
        <v>548611</v>
      </c>
      <c r="B356" s="119">
        <v>257600</v>
      </c>
      <c r="C356" s="119" t="s">
        <v>6182</v>
      </c>
      <c r="D356" s="119" t="s">
        <v>6182</v>
      </c>
      <c r="E356" s="119" t="s">
        <v>6160</v>
      </c>
      <c r="F356" s="119" t="s">
        <v>6161</v>
      </c>
      <c r="G356" s="119">
        <v>-1</v>
      </c>
      <c r="H356" s="119">
        <v>4</v>
      </c>
    </row>
    <row r="357" spans="1:8" x14ac:dyDescent="0.35">
      <c r="A357" s="119">
        <v>548612</v>
      </c>
      <c r="B357" s="119">
        <v>257600</v>
      </c>
      <c r="C357" s="119" t="s">
        <v>6182</v>
      </c>
      <c r="D357" s="119" t="s">
        <v>6182</v>
      </c>
      <c r="E357" s="119" t="s">
        <v>6158</v>
      </c>
      <c r="F357" s="119" t="s">
        <v>6159</v>
      </c>
      <c r="G357" s="119">
        <v>9.5</v>
      </c>
      <c r="H357" s="119">
        <v>3</v>
      </c>
    </row>
    <row r="358" spans="1:8" x14ac:dyDescent="0.35">
      <c r="A358" s="119">
        <v>548612</v>
      </c>
      <c r="B358" s="119">
        <v>257600</v>
      </c>
      <c r="C358" s="119" t="s">
        <v>6182</v>
      </c>
      <c r="D358" s="119" t="s">
        <v>6182</v>
      </c>
      <c r="E358" s="119" t="s">
        <v>6038</v>
      </c>
      <c r="F358" s="119" t="s">
        <v>6039</v>
      </c>
      <c r="G358" s="119">
        <v>16</v>
      </c>
      <c r="H358" s="119">
        <v>4</v>
      </c>
    </row>
    <row r="359" spans="1:8" x14ac:dyDescent="0.35">
      <c r="A359" s="119">
        <v>548612</v>
      </c>
      <c r="B359" s="119">
        <v>257600</v>
      </c>
      <c r="C359" s="119" t="s">
        <v>6182</v>
      </c>
      <c r="D359" s="119" t="s">
        <v>6182</v>
      </c>
      <c r="E359" s="119" t="s">
        <v>6040</v>
      </c>
      <c r="F359" s="119" t="s">
        <v>6041</v>
      </c>
      <c r="G359" s="119">
        <v>600</v>
      </c>
      <c r="H359" s="119">
        <v>45</v>
      </c>
    </row>
    <row r="360" spans="1:8" x14ac:dyDescent="0.35">
      <c r="A360" s="119">
        <v>548612</v>
      </c>
      <c r="B360" s="119">
        <v>257600</v>
      </c>
      <c r="C360" s="119" t="s">
        <v>6182</v>
      </c>
      <c r="D360" s="119" t="s">
        <v>6182</v>
      </c>
      <c r="E360" s="119" t="s">
        <v>6042</v>
      </c>
      <c r="F360" s="119" t="s">
        <v>6043</v>
      </c>
      <c r="G360" s="119">
        <v>6</v>
      </c>
      <c r="H360" s="119">
        <v>66</v>
      </c>
    </row>
    <row r="361" spans="1:8" x14ac:dyDescent="0.35">
      <c r="A361" s="119">
        <v>548612</v>
      </c>
      <c r="B361" s="119">
        <v>257600</v>
      </c>
      <c r="C361" s="119" t="s">
        <v>6182</v>
      </c>
      <c r="D361" s="119" t="s">
        <v>6182</v>
      </c>
      <c r="E361" s="119" t="s">
        <v>6044</v>
      </c>
      <c r="F361" s="119" t="s">
        <v>6045</v>
      </c>
      <c r="G361" s="119">
        <v>1</v>
      </c>
      <c r="H361" s="119">
        <v>4</v>
      </c>
    </row>
    <row r="362" spans="1:8" x14ac:dyDescent="0.35">
      <c r="A362" s="119">
        <v>548612</v>
      </c>
      <c r="B362" s="119">
        <v>257600</v>
      </c>
      <c r="C362" s="119" t="s">
        <v>6182</v>
      </c>
      <c r="D362" s="119" t="s">
        <v>6182</v>
      </c>
      <c r="E362" s="119" t="s">
        <v>6160</v>
      </c>
      <c r="F362" s="119" t="s">
        <v>6161</v>
      </c>
      <c r="G362" s="119">
        <v>1</v>
      </c>
      <c r="H362" s="119">
        <v>67</v>
      </c>
    </row>
    <row r="363" spans="1:8" x14ac:dyDescent="0.35">
      <c r="A363" s="119">
        <v>549077</v>
      </c>
      <c r="B363" s="119">
        <v>257600</v>
      </c>
      <c r="C363" s="119" t="s">
        <v>6169</v>
      </c>
      <c r="D363" s="119" t="s">
        <v>6183</v>
      </c>
      <c r="E363" s="119">
        <v>63038</v>
      </c>
      <c r="F363" s="119" t="s">
        <v>6177</v>
      </c>
      <c r="G363" s="119">
        <v>1</v>
      </c>
      <c r="H363" s="119">
        <v>87</v>
      </c>
    </row>
    <row r="364" spans="1:8" x14ac:dyDescent="0.35">
      <c r="A364" s="119">
        <v>549402</v>
      </c>
      <c r="B364" s="119">
        <v>257600</v>
      </c>
      <c r="C364" s="119" t="s">
        <v>6155</v>
      </c>
      <c r="D364" s="119" t="s">
        <v>6184</v>
      </c>
      <c r="E364" s="119">
        <v>67026</v>
      </c>
      <c r="F364" s="119" t="s">
        <v>5988</v>
      </c>
      <c r="G364" s="119">
        <v>1</v>
      </c>
      <c r="H364" s="119">
        <v>2</v>
      </c>
    </row>
    <row r="365" spans="1:8" x14ac:dyDescent="0.35">
      <c r="A365" s="119">
        <v>550609</v>
      </c>
      <c r="B365" s="119">
        <v>257600</v>
      </c>
      <c r="C365" s="119" t="s">
        <v>6185</v>
      </c>
      <c r="D365" s="119" t="s">
        <v>6186</v>
      </c>
      <c r="E365" s="119">
        <v>61337</v>
      </c>
      <c r="F365" s="119" t="s">
        <v>5976</v>
      </c>
      <c r="G365" s="119">
        <v>4</v>
      </c>
      <c r="H365" s="119">
        <v>3</v>
      </c>
    </row>
    <row r="366" spans="1:8" x14ac:dyDescent="0.35">
      <c r="A366" s="119">
        <v>550609</v>
      </c>
      <c r="B366" s="119">
        <v>257600</v>
      </c>
      <c r="C366" s="119" t="s">
        <v>6185</v>
      </c>
      <c r="D366" s="119" t="s">
        <v>6186</v>
      </c>
      <c r="E366" s="119">
        <v>62175</v>
      </c>
      <c r="F366" s="119" t="s">
        <v>6006</v>
      </c>
      <c r="G366" s="119">
        <v>3</v>
      </c>
      <c r="H366" s="119">
        <v>5</v>
      </c>
    </row>
    <row r="367" spans="1:8" x14ac:dyDescent="0.35">
      <c r="A367" s="119">
        <v>550609</v>
      </c>
      <c r="B367" s="119">
        <v>257600</v>
      </c>
      <c r="C367" s="119" t="s">
        <v>6185</v>
      </c>
      <c r="D367" s="119" t="s">
        <v>6186</v>
      </c>
      <c r="E367" s="119">
        <v>67284</v>
      </c>
      <c r="F367" s="119" t="s">
        <v>5968</v>
      </c>
      <c r="G367" s="119">
        <v>400</v>
      </c>
      <c r="H367" s="119">
        <v>4</v>
      </c>
    </row>
    <row r="368" spans="1:8" x14ac:dyDescent="0.35">
      <c r="A368" s="119">
        <v>550609</v>
      </c>
      <c r="B368" s="119">
        <v>257600</v>
      </c>
      <c r="C368" s="119" t="s">
        <v>6185</v>
      </c>
      <c r="D368" s="119" t="s">
        <v>6186</v>
      </c>
      <c r="E368" s="119">
        <v>67139</v>
      </c>
      <c r="F368" s="119" t="s">
        <v>5991</v>
      </c>
      <c r="G368" s="119">
        <v>2</v>
      </c>
      <c r="H368" s="119">
        <v>3</v>
      </c>
    </row>
    <row r="369" spans="1:8" x14ac:dyDescent="0.35">
      <c r="A369" s="119">
        <v>551789</v>
      </c>
      <c r="B369" s="119">
        <v>257600</v>
      </c>
      <c r="C369" s="119" t="s">
        <v>6187</v>
      </c>
      <c r="D369" s="119" t="s">
        <v>6188</v>
      </c>
      <c r="E369" s="119">
        <v>67284</v>
      </c>
      <c r="F369" s="119" t="s">
        <v>5968</v>
      </c>
      <c r="G369" s="119">
        <v>500</v>
      </c>
      <c r="H369" s="119">
        <v>1500</v>
      </c>
    </row>
    <row r="370" spans="1:8" x14ac:dyDescent="0.35">
      <c r="A370" s="119">
        <v>551789</v>
      </c>
      <c r="B370" s="119">
        <v>257600</v>
      </c>
      <c r="C370" s="119" t="s">
        <v>6187</v>
      </c>
      <c r="D370" s="119" t="s">
        <v>6188</v>
      </c>
      <c r="E370" s="119">
        <v>67282</v>
      </c>
      <c r="F370" s="119" t="s">
        <v>5992</v>
      </c>
      <c r="G370" s="119">
        <v>2</v>
      </c>
      <c r="H370" s="119">
        <v>6</v>
      </c>
    </row>
    <row r="371" spans="1:8" x14ac:dyDescent="0.35">
      <c r="A371" s="119">
        <v>551789</v>
      </c>
      <c r="B371" s="119">
        <v>257600</v>
      </c>
      <c r="C371" s="119" t="s">
        <v>6187</v>
      </c>
      <c r="D371" s="119" t="s">
        <v>6188</v>
      </c>
      <c r="E371" s="119">
        <v>67131</v>
      </c>
      <c r="F371" s="119" t="s">
        <v>6020</v>
      </c>
      <c r="G371" s="119">
        <v>3</v>
      </c>
      <c r="H371" s="119">
        <v>5</v>
      </c>
    </row>
    <row r="372" spans="1:8" x14ac:dyDescent="0.35">
      <c r="A372" s="119">
        <v>551789</v>
      </c>
      <c r="B372" s="119">
        <v>257600</v>
      </c>
      <c r="C372" s="119" t="s">
        <v>6187</v>
      </c>
      <c r="D372" s="119" t="s">
        <v>6188</v>
      </c>
      <c r="E372" s="119">
        <v>67132</v>
      </c>
      <c r="F372" s="119" t="s">
        <v>5962</v>
      </c>
      <c r="G372" s="119">
        <v>2</v>
      </c>
      <c r="H372" s="119">
        <v>456</v>
      </c>
    </row>
    <row r="373" spans="1:8" x14ac:dyDescent="0.35">
      <c r="A373" s="119">
        <v>551789</v>
      </c>
      <c r="B373" s="119">
        <v>257600</v>
      </c>
      <c r="C373" s="119" t="s">
        <v>6187</v>
      </c>
      <c r="D373" s="119" t="s">
        <v>6188</v>
      </c>
      <c r="E373" s="119">
        <v>61337</v>
      </c>
      <c r="F373" s="119" t="s">
        <v>5976</v>
      </c>
      <c r="G373" s="119">
        <v>3</v>
      </c>
      <c r="H373" s="119">
        <v>432</v>
      </c>
    </row>
    <row r="374" spans="1:8" x14ac:dyDescent="0.35">
      <c r="A374" s="119">
        <v>552958</v>
      </c>
      <c r="B374" s="119">
        <v>257600</v>
      </c>
      <c r="C374" s="119" t="s">
        <v>6189</v>
      </c>
      <c r="D374" s="119" t="s">
        <v>6190</v>
      </c>
      <c r="E374" s="119" t="s">
        <v>5971</v>
      </c>
      <c r="F374" s="119" t="s">
        <v>5972</v>
      </c>
      <c r="G374" s="119">
        <v>3.25</v>
      </c>
      <c r="H374" s="119">
        <v>2</v>
      </c>
    </row>
    <row r="375" spans="1:8" x14ac:dyDescent="0.35">
      <c r="A375" s="119">
        <v>552958</v>
      </c>
      <c r="B375" s="119">
        <v>257600</v>
      </c>
      <c r="C375" s="119" t="s">
        <v>6189</v>
      </c>
      <c r="D375" s="119" t="s">
        <v>6190</v>
      </c>
      <c r="E375" s="119">
        <v>10131</v>
      </c>
      <c r="F375" s="119" t="s">
        <v>6097</v>
      </c>
      <c r="G375" s="119">
        <v>1</v>
      </c>
      <c r="H375" s="119">
        <v>34</v>
      </c>
    </row>
    <row r="376" spans="1:8" x14ac:dyDescent="0.35">
      <c r="A376" s="119">
        <v>552958</v>
      </c>
      <c r="B376" s="119">
        <v>257600</v>
      </c>
      <c r="C376" s="119" t="s">
        <v>6189</v>
      </c>
      <c r="D376" s="119" t="s">
        <v>6190</v>
      </c>
      <c r="E376" s="119">
        <v>10235</v>
      </c>
      <c r="F376" s="119" t="s">
        <v>6098</v>
      </c>
      <c r="G376" s="119">
        <v>4</v>
      </c>
      <c r="H376" s="119">
        <v>7</v>
      </c>
    </row>
    <row r="377" spans="1:8" x14ac:dyDescent="0.35">
      <c r="A377" s="119">
        <v>552958</v>
      </c>
      <c r="B377" s="119">
        <v>257600</v>
      </c>
      <c r="C377" s="119" t="s">
        <v>6189</v>
      </c>
      <c r="D377" s="119" t="s">
        <v>6190</v>
      </c>
      <c r="E377" s="119">
        <v>12229</v>
      </c>
      <c r="F377" s="119" t="s">
        <v>6099</v>
      </c>
      <c r="G377" s="119">
        <v>1</v>
      </c>
      <c r="H377" s="119">
        <v>5</v>
      </c>
    </row>
    <row r="378" spans="1:8" x14ac:dyDescent="0.35">
      <c r="A378" s="119">
        <v>552958</v>
      </c>
      <c r="B378" s="119">
        <v>257600</v>
      </c>
      <c r="C378" s="119" t="s">
        <v>6189</v>
      </c>
      <c r="D378" s="119" t="s">
        <v>6190</v>
      </c>
      <c r="E378" s="119">
        <v>62110</v>
      </c>
      <c r="F378" s="119" t="s">
        <v>6100</v>
      </c>
      <c r="G378" s="119">
        <v>1</v>
      </c>
      <c r="H378" s="119">
        <v>33</v>
      </c>
    </row>
    <row r="379" spans="1:8" x14ac:dyDescent="0.35">
      <c r="A379" s="119">
        <v>552958</v>
      </c>
      <c r="B379" s="119">
        <v>257600</v>
      </c>
      <c r="C379" s="119" t="s">
        <v>6189</v>
      </c>
      <c r="D379" s="119" t="s">
        <v>6190</v>
      </c>
      <c r="E379" s="119">
        <v>62120</v>
      </c>
      <c r="F379" s="119" t="s">
        <v>6101</v>
      </c>
      <c r="G379" s="119">
        <v>1</v>
      </c>
      <c r="H379" s="119">
        <v>2</v>
      </c>
    </row>
    <row r="380" spans="1:8" x14ac:dyDescent="0.35">
      <c r="A380" s="119">
        <v>552958</v>
      </c>
      <c r="B380" s="119">
        <v>257600</v>
      </c>
      <c r="C380" s="119" t="s">
        <v>6189</v>
      </c>
      <c r="D380" s="119" t="s">
        <v>6190</v>
      </c>
      <c r="E380" s="119">
        <v>62121</v>
      </c>
      <c r="F380" s="119" t="s">
        <v>6102</v>
      </c>
      <c r="G380" s="119">
        <v>3</v>
      </c>
      <c r="H380" s="119">
        <v>123</v>
      </c>
    </row>
    <row r="381" spans="1:8" x14ac:dyDescent="0.35">
      <c r="A381" s="119">
        <v>552958</v>
      </c>
      <c r="B381" s="119">
        <v>257600</v>
      </c>
      <c r="C381" s="119" t="s">
        <v>6189</v>
      </c>
      <c r="D381" s="119" t="s">
        <v>6190</v>
      </c>
      <c r="E381" s="119">
        <v>62128</v>
      </c>
      <c r="F381" s="119" t="s">
        <v>6103</v>
      </c>
      <c r="G381" s="119">
        <v>1</v>
      </c>
      <c r="H381" s="119">
        <v>67</v>
      </c>
    </row>
    <row r="382" spans="1:8" x14ac:dyDescent="0.35">
      <c r="A382" s="119">
        <v>552958</v>
      </c>
      <c r="B382" s="119">
        <v>257600</v>
      </c>
      <c r="C382" s="119" t="s">
        <v>6189</v>
      </c>
      <c r="D382" s="119" t="s">
        <v>6190</v>
      </c>
      <c r="E382" s="119">
        <v>62141</v>
      </c>
      <c r="F382" s="119" t="s">
        <v>6104</v>
      </c>
      <c r="G382" s="119">
        <v>1</v>
      </c>
      <c r="H382" s="119">
        <v>8</v>
      </c>
    </row>
    <row r="383" spans="1:8" x14ac:dyDescent="0.35">
      <c r="A383" s="119">
        <v>552958</v>
      </c>
      <c r="B383" s="119">
        <v>257600</v>
      </c>
      <c r="C383" s="119" t="s">
        <v>6189</v>
      </c>
      <c r="D383" s="119" t="s">
        <v>6190</v>
      </c>
      <c r="E383" s="119">
        <v>63308</v>
      </c>
      <c r="F383" s="119" t="s">
        <v>6105</v>
      </c>
      <c r="G383" s="119">
        <v>1</v>
      </c>
      <c r="H383" s="119">
        <v>74</v>
      </c>
    </row>
    <row r="384" spans="1:8" x14ac:dyDescent="0.35">
      <c r="A384" s="119">
        <v>552958</v>
      </c>
      <c r="B384" s="119">
        <v>257600</v>
      </c>
      <c r="C384" s="119" t="s">
        <v>6189</v>
      </c>
      <c r="D384" s="119" t="s">
        <v>6190</v>
      </c>
      <c r="E384" s="119">
        <v>63676</v>
      </c>
      <c r="F384" s="119" t="s">
        <v>5987</v>
      </c>
      <c r="G384" s="119">
        <v>8</v>
      </c>
      <c r="H384" s="119">
        <v>3</v>
      </c>
    </row>
    <row r="385" spans="1:8" x14ac:dyDescent="0.35">
      <c r="A385" s="119">
        <v>552958</v>
      </c>
      <c r="B385" s="119">
        <v>257600</v>
      </c>
      <c r="C385" s="119" t="s">
        <v>6189</v>
      </c>
      <c r="D385" s="119" t="s">
        <v>6190</v>
      </c>
      <c r="E385" s="119">
        <v>63947</v>
      </c>
      <c r="F385" s="119" t="s">
        <v>6106</v>
      </c>
      <c r="G385" s="119">
        <v>1</v>
      </c>
      <c r="H385" s="119">
        <v>3</v>
      </c>
    </row>
    <row r="386" spans="1:8" x14ac:dyDescent="0.35">
      <c r="A386" s="119">
        <v>552958</v>
      </c>
      <c r="B386" s="119">
        <v>257600</v>
      </c>
      <c r="C386" s="119" t="s">
        <v>6189</v>
      </c>
      <c r="D386" s="119" t="s">
        <v>6190</v>
      </c>
      <c r="E386" s="119">
        <v>63949</v>
      </c>
      <c r="F386" s="119" t="s">
        <v>6107</v>
      </c>
      <c r="G386" s="119">
        <v>1</v>
      </c>
      <c r="H386" s="119">
        <v>2</v>
      </c>
    </row>
    <row r="387" spans="1:8" x14ac:dyDescent="0.35">
      <c r="A387" s="119">
        <v>552958</v>
      </c>
      <c r="B387" s="119">
        <v>257600</v>
      </c>
      <c r="C387" s="119" t="s">
        <v>6189</v>
      </c>
      <c r="D387" s="119" t="s">
        <v>6190</v>
      </c>
      <c r="E387" s="119">
        <v>64086</v>
      </c>
      <c r="F387" s="119" t="s">
        <v>5993</v>
      </c>
      <c r="G387" s="119">
        <v>1</v>
      </c>
      <c r="H387" s="119">
        <v>2</v>
      </c>
    </row>
    <row r="388" spans="1:8" x14ac:dyDescent="0.35">
      <c r="A388" s="119">
        <v>552958</v>
      </c>
      <c r="B388" s="119">
        <v>257600</v>
      </c>
      <c r="C388" s="119" t="s">
        <v>6189</v>
      </c>
      <c r="D388" s="119" t="s">
        <v>6190</v>
      </c>
      <c r="E388" s="119">
        <v>64092</v>
      </c>
      <c r="F388" s="119" t="s">
        <v>6108</v>
      </c>
      <c r="G388" s="119">
        <v>1</v>
      </c>
      <c r="H388" s="119">
        <v>7</v>
      </c>
    </row>
    <row r="389" spans="1:8" x14ac:dyDescent="0.35">
      <c r="A389" s="119">
        <v>552958</v>
      </c>
      <c r="B389" s="119">
        <v>257600</v>
      </c>
      <c r="C389" s="119" t="s">
        <v>6189</v>
      </c>
      <c r="D389" s="119" t="s">
        <v>6190</v>
      </c>
      <c r="E389" s="119">
        <v>71075</v>
      </c>
      <c r="F389" s="119" t="s">
        <v>6110</v>
      </c>
      <c r="G389" s="119">
        <v>1</v>
      </c>
      <c r="H389" s="119">
        <v>8</v>
      </c>
    </row>
    <row r="390" spans="1:8" x14ac:dyDescent="0.35">
      <c r="A390" s="119">
        <v>553817</v>
      </c>
      <c r="B390" s="119">
        <v>257600</v>
      </c>
      <c r="C390" s="119" t="s">
        <v>6191</v>
      </c>
      <c r="D390" s="119" t="s">
        <v>6192</v>
      </c>
      <c r="E390" s="119">
        <v>21755</v>
      </c>
      <c r="F390" s="119" t="s">
        <v>6175</v>
      </c>
      <c r="G390" s="119">
        <v>2</v>
      </c>
      <c r="H390" s="119">
        <v>665</v>
      </c>
    </row>
    <row r="391" spans="1:8" x14ac:dyDescent="0.35">
      <c r="A391" s="119">
        <v>553818</v>
      </c>
      <c r="B391" s="119">
        <v>257600</v>
      </c>
      <c r="C391" s="119" t="s">
        <v>6191</v>
      </c>
      <c r="D391" s="119" t="s">
        <v>6192</v>
      </c>
      <c r="E391" s="119">
        <v>67284</v>
      </c>
      <c r="F391" s="119" t="s">
        <v>5968</v>
      </c>
      <c r="G391" s="119">
        <v>100</v>
      </c>
      <c r="H391" s="119">
        <v>4</v>
      </c>
    </row>
    <row r="392" spans="1:8" x14ac:dyDescent="0.35">
      <c r="A392" s="119">
        <v>553818</v>
      </c>
      <c r="B392" s="119">
        <v>257600</v>
      </c>
      <c r="C392" s="119" t="s">
        <v>6191</v>
      </c>
      <c r="D392" s="119" t="s">
        <v>6192</v>
      </c>
      <c r="E392" s="119">
        <v>62180</v>
      </c>
      <c r="F392" s="119" t="s">
        <v>6003</v>
      </c>
      <c r="G392" s="119">
        <v>30</v>
      </c>
      <c r="H392" s="119">
        <v>4</v>
      </c>
    </row>
    <row r="393" spans="1:8" x14ac:dyDescent="0.35">
      <c r="A393" s="119">
        <v>553993</v>
      </c>
      <c r="B393" s="119">
        <v>257600</v>
      </c>
      <c r="C393" s="119" t="s">
        <v>6191</v>
      </c>
      <c r="D393" s="119" t="s">
        <v>6193</v>
      </c>
      <c r="E393" s="119">
        <v>67284</v>
      </c>
      <c r="F393" s="119" t="s">
        <v>5968</v>
      </c>
      <c r="G393" s="119">
        <v>100</v>
      </c>
      <c r="H393" s="119">
        <v>4</v>
      </c>
    </row>
    <row r="394" spans="1:8" x14ac:dyDescent="0.35">
      <c r="A394" s="119">
        <v>554189</v>
      </c>
      <c r="B394" s="119">
        <v>257600</v>
      </c>
      <c r="C394" s="119" t="s">
        <v>6193</v>
      </c>
      <c r="D394" s="119" t="s">
        <v>6194</v>
      </c>
      <c r="E394" s="119">
        <v>66659</v>
      </c>
      <c r="F394" s="119" t="s">
        <v>6148</v>
      </c>
      <c r="G394" s="119">
        <v>1</v>
      </c>
      <c r="H394" s="119">
        <v>3</v>
      </c>
    </row>
    <row r="395" spans="1:8" x14ac:dyDescent="0.35">
      <c r="A395" s="119">
        <v>554189</v>
      </c>
      <c r="B395" s="119">
        <v>257600</v>
      </c>
      <c r="C395" s="119" t="s">
        <v>6193</v>
      </c>
      <c r="D395" s="119" t="s">
        <v>6194</v>
      </c>
      <c r="E395" s="119">
        <v>62873</v>
      </c>
      <c r="F395" s="119" t="s">
        <v>6014</v>
      </c>
      <c r="G395" s="119">
        <v>1</v>
      </c>
      <c r="H395" s="119">
        <v>90</v>
      </c>
    </row>
    <row r="396" spans="1:8" x14ac:dyDescent="0.35">
      <c r="A396" s="119">
        <v>554189</v>
      </c>
      <c r="B396" s="119">
        <v>257600</v>
      </c>
      <c r="C396" s="119" t="s">
        <v>6193</v>
      </c>
      <c r="D396" s="119" t="s">
        <v>6194</v>
      </c>
      <c r="E396" s="119">
        <v>61337</v>
      </c>
      <c r="F396" s="119" t="s">
        <v>5976</v>
      </c>
      <c r="G396" s="119">
        <v>1</v>
      </c>
      <c r="H396" s="119">
        <v>788</v>
      </c>
    </row>
    <row r="397" spans="1:8" x14ac:dyDescent="0.35">
      <c r="A397" s="119">
        <v>554189</v>
      </c>
      <c r="B397" s="119">
        <v>257600</v>
      </c>
      <c r="C397" s="119" t="s">
        <v>6193</v>
      </c>
      <c r="D397" s="119" t="s">
        <v>6194</v>
      </c>
      <c r="E397" s="119">
        <v>61827</v>
      </c>
      <c r="F397" s="119" t="s">
        <v>6096</v>
      </c>
      <c r="G397" s="119">
        <v>1</v>
      </c>
      <c r="H397" s="119">
        <v>6</v>
      </c>
    </row>
    <row r="398" spans="1:8" x14ac:dyDescent="0.35">
      <c r="A398" s="119">
        <v>555233</v>
      </c>
      <c r="B398" s="119">
        <v>257600</v>
      </c>
      <c r="C398" s="119" t="s">
        <v>6195</v>
      </c>
      <c r="D398" s="119" t="s">
        <v>6196</v>
      </c>
      <c r="E398" s="119">
        <v>61337</v>
      </c>
      <c r="F398" s="119" t="s">
        <v>5976</v>
      </c>
      <c r="G398" s="119">
        <v>5</v>
      </c>
      <c r="H398" s="119">
        <v>6</v>
      </c>
    </row>
    <row r="399" spans="1:8" x14ac:dyDescent="0.35">
      <c r="A399" s="119">
        <v>556354</v>
      </c>
      <c r="B399" s="119">
        <v>257600</v>
      </c>
      <c r="C399" s="119" t="s">
        <v>6197</v>
      </c>
      <c r="D399" s="119" t="s">
        <v>6198</v>
      </c>
      <c r="E399" s="119">
        <v>67284</v>
      </c>
      <c r="F399" s="119" t="s">
        <v>5968</v>
      </c>
      <c r="G399" s="119">
        <v>200</v>
      </c>
      <c r="H399" s="119">
        <v>6</v>
      </c>
    </row>
    <row r="400" spans="1:8" x14ac:dyDescent="0.35">
      <c r="A400" s="119">
        <v>556354</v>
      </c>
      <c r="B400" s="119">
        <v>257600</v>
      </c>
      <c r="C400" s="119" t="s">
        <v>6197</v>
      </c>
      <c r="D400" s="119" t="s">
        <v>6198</v>
      </c>
      <c r="E400" s="119">
        <v>67282</v>
      </c>
      <c r="F400" s="119" t="s">
        <v>5992</v>
      </c>
      <c r="G400" s="119">
        <v>2</v>
      </c>
      <c r="H400" s="119">
        <v>125</v>
      </c>
    </row>
    <row r="401" spans="1:8" x14ac:dyDescent="0.35">
      <c r="A401" s="119">
        <v>556874</v>
      </c>
      <c r="B401" s="119">
        <v>257600</v>
      </c>
      <c r="C401" s="119" t="s">
        <v>6199</v>
      </c>
      <c r="D401" s="119" t="s">
        <v>6200</v>
      </c>
      <c r="E401" s="119">
        <v>67284</v>
      </c>
      <c r="F401" s="119" t="s">
        <v>5968</v>
      </c>
      <c r="G401" s="119">
        <v>800</v>
      </c>
      <c r="H401" s="119">
        <v>15.2</v>
      </c>
    </row>
    <row r="402" spans="1:8" x14ac:dyDescent="0.35">
      <c r="A402" s="119">
        <v>557228</v>
      </c>
      <c r="B402" s="119">
        <v>257600</v>
      </c>
      <c r="C402" s="119" t="s">
        <v>6201</v>
      </c>
      <c r="D402" s="119" t="s">
        <v>6202</v>
      </c>
      <c r="E402" s="119">
        <v>62175</v>
      </c>
      <c r="F402" s="119" t="s">
        <v>6006</v>
      </c>
      <c r="G402" s="119">
        <v>3</v>
      </c>
      <c r="H402" s="119">
        <v>5</v>
      </c>
    </row>
    <row r="403" spans="1:8" x14ac:dyDescent="0.35">
      <c r="A403" s="119">
        <v>557228</v>
      </c>
      <c r="B403" s="119">
        <v>257600</v>
      </c>
      <c r="C403" s="119" t="s">
        <v>6201</v>
      </c>
      <c r="D403" s="119" t="s">
        <v>6202</v>
      </c>
      <c r="E403" s="119">
        <v>67132</v>
      </c>
      <c r="F403" s="119" t="s">
        <v>5962</v>
      </c>
      <c r="G403" s="119">
        <v>2</v>
      </c>
      <c r="H403" s="119">
        <v>88</v>
      </c>
    </row>
    <row r="404" spans="1:8" x14ac:dyDescent="0.35">
      <c r="A404" s="119">
        <v>557228</v>
      </c>
      <c r="B404" s="119">
        <v>257600</v>
      </c>
      <c r="C404" s="119" t="s">
        <v>6201</v>
      </c>
      <c r="D404" s="119" t="s">
        <v>6202</v>
      </c>
      <c r="E404" s="119">
        <v>10111</v>
      </c>
      <c r="F404" s="119" t="s">
        <v>6000</v>
      </c>
      <c r="G404" s="119">
        <v>20</v>
      </c>
      <c r="H404" s="119">
        <v>58</v>
      </c>
    </row>
    <row r="405" spans="1:8" x14ac:dyDescent="0.35">
      <c r="A405" s="119">
        <v>557228</v>
      </c>
      <c r="B405" s="119">
        <v>257600</v>
      </c>
      <c r="C405" s="119" t="s">
        <v>6201</v>
      </c>
      <c r="D405" s="119" t="s">
        <v>6202</v>
      </c>
      <c r="E405" s="119">
        <v>66017</v>
      </c>
      <c r="F405" s="119" t="s">
        <v>6203</v>
      </c>
      <c r="G405" s="119">
        <v>14</v>
      </c>
      <c r="H405" s="119">
        <v>114</v>
      </c>
    </row>
    <row r="406" spans="1:8" x14ac:dyDescent="0.35">
      <c r="A406" s="119">
        <v>557427</v>
      </c>
      <c r="B406" s="119">
        <v>257600</v>
      </c>
      <c r="C406" s="119" t="s">
        <v>6202</v>
      </c>
      <c r="D406" s="119" t="s">
        <v>6204</v>
      </c>
      <c r="E406" s="119">
        <v>67284</v>
      </c>
      <c r="F406" s="119" t="s">
        <v>5968</v>
      </c>
      <c r="G406" s="119">
        <v>800</v>
      </c>
      <c r="H406" s="119">
        <v>21.25</v>
      </c>
    </row>
    <row r="407" spans="1:8" x14ac:dyDescent="0.35">
      <c r="A407" s="119">
        <v>557428</v>
      </c>
      <c r="B407" s="119">
        <v>257600</v>
      </c>
      <c r="C407" s="119" t="s">
        <v>6204</v>
      </c>
      <c r="D407" s="119" t="s">
        <v>6204</v>
      </c>
      <c r="E407" s="119">
        <v>66806</v>
      </c>
      <c r="F407" s="119" t="s">
        <v>5961</v>
      </c>
      <c r="G407" s="119">
        <v>5</v>
      </c>
      <c r="H407" s="119">
        <v>68</v>
      </c>
    </row>
    <row r="408" spans="1:8" x14ac:dyDescent="0.35">
      <c r="A408" s="119">
        <v>557429</v>
      </c>
      <c r="B408" s="119">
        <v>257600</v>
      </c>
      <c r="C408" s="119" t="s">
        <v>6204</v>
      </c>
      <c r="D408" s="119" t="s">
        <v>6204</v>
      </c>
      <c r="E408" s="119">
        <v>66806</v>
      </c>
      <c r="F408" s="119" t="s">
        <v>5961</v>
      </c>
      <c r="G408" s="119">
        <v>5</v>
      </c>
      <c r="H408" s="119">
        <v>123</v>
      </c>
    </row>
    <row r="409" spans="1:8" x14ac:dyDescent="0.35">
      <c r="A409" s="119">
        <v>557429</v>
      </c>
      <c r="B409" s="119">
        <v>257600</v>
      </c>
      <c r="C409" s="119" t="s">
        <v>6204</v>
      </c>
      <c r="D409" s="119" t="s">
        <v>6204</v>
      </c>
      <c r="E409" s="119">
        <v>67284</v>
      </c>
      <c r="F409" s="119" t="s">
        <v>5968</v>
      </c>
      <c r="G409" s="119">
        <v>600</v>
      </c>
      <c r="H409" s="119">
        <v>43</v>
      </c>
    </row>
    <row r="410" spans="1:8" x14ac:dyDescent="0.35">
      <c r="A410" s="119">
        <v>557429</v>
      </c>
      <c r="B410" s="119">
        <v>257600</v>
      </c>
      <c r="C410" s="119" t="s">
        <v>6204</v>
      </c>
      <c r="D410" s="119" t="s">
        <v>6204</v>
      </c>
      <c r="E410" s="119">
        <v>67140</v>
      </c>
      <c r="F410" s="119" t="s">
        <v>5960</v>
      </c>
      <c r="G410" s="119">
        <v>3</v>
      </c>
      <c r="H410" s="119">
        <v>6</v>
      </c>
    </row>
    <row r="411" spans="1:8" x14ac:dyDescent="0.35">
      <c r="A411" s="119">
        <v>557429</v>
      </c>
      <c r="B411" s="119">
        <v>257600</v>
      </c>
      <c r="C411" s="119" t="s">
        <v>6204</v>
      </c>
      <c r="D411" s="119" t="s">
        <v>6204</v>
      </c>
      <c r="E411" s="119">
        <v>62873</v>
      </c>
      <c r="F411" s="119" t="s">
        <v>6014</v>
      </c>
      <c r="G411" s="119">
        <v>2</v>
      </c>
      <c r="H411" s="119">
        <v>77</v>
      </c>
    </row>
    <row r="412" spans="1:8" x14ac:dyDescent="0.35">
      <c r="A412" s="119">
        <v>557429</v>
      </c>
      <c r="B412" s="119">
        <v>257600</v>
      </c>
      <c r="C412" s="119" t="s">
        <v>6204</v>
      </c>
      <c r="D412" s="119" t="s">
        <v>6204</v>
      </c>
      <c r="E412" s="119">
        <v>66659</v>
      </c>
      <c r="F412" s="119" t="s">
        <v>6148</v>
      </c>
      <c r="G412" s="119">
        <v>1</v>
      </c>
      <c r="H412" s="119">
        <v>67</v>
      </c>
    </row>
    <row r="413" spans="1:8" x14ac:dyDescent="0.35">
      <c r="A413" s="119">
        <v>557429</v>
      </c>
      <c r="B413" s="119">
        <v>257600</v>
      </c>
      <c r="C413" s="119" t="s">
        <v>6204</v>
      </c>
      <c r="D413" s="119" t="s">
        <v>6204</v>
      </c>
      <c r="E413" s="119">
        <v>61337</v>
      </c>
      <c r="F413" s="119" t="s">
        <v>5976</v>
      </c>
      <c r="G413" s="119">
        <v>5</v>
      </c>
      <c r="H413" s="119">
        <v>5</v>
      </c>
    </row>
    <row r="414" spans="1:8" x14ac:dyDescent="0.35">
      <c r="A414" s="119">
        <v>557583</v>
      </c>
      <c r="B414" s="119">
        <v>257600</v>
      </c>
      <c r="C414" s="119" t="s">
        <v>6204</v>
      </c>
      <c r="D414" s="119" t="s">
        <v>6205</v>
      </c>
      <c r="E414" s="119">
        <v>67131</v>
      </c>
      <c r="F414" s="119" t="s">
        <v>6020</v>
      </c>
      <c r="G414" s="119">
        <v>2</v>
      </c>
      <c r="H414" s="119">
        <v>4</v>
      </c>
    </row>
    <row r="415" spans="1:8" x14ac:dyDescent="0.35">
      <c r="A415" s="119">
        <v>557583</v>
      </c>
      <c r="B415" s="119">
        <v>257600</v>
      </c>
      <c r="C415" s="119" t="s">
        <v>6204</v>
      </c>
      <c r="D415" s="119" t="s">
        <v>6205</v>
      </c>
      <c r="E415" s="119">
        <v>66695</v>
      </c>
      <c r="F415" s="119" t="s">
        <v>5989</v>
      </c>
      <c r="G415" s="119">
        <v>2</v>
      </c>
      <c r="H415" s="119">
        <v>3</v>
      </c>
    </row>
    <row r="416" spans="1:8" x14ac:dyDescent="0.35">
      <c r="A416" s="119">
        <v>557583</v>
      </c>
      <c r="B416" s="119">
        <v>257600</v>
      </c>
      <c r="C416" s="119" t="s">
        <v>6204</v>
      </c>
      <c r="D416" s="119" t="s">
        <v>6205</v>
      </c>
      <c r="E416" s="119">
        <v>67029</v>
      </c>
      <c r="F416" s="119" t="s">
        <v>6055</v>
      </c>
      <c r="G416" s="119">
        <v>2</v>
      </c>
      <c r="H416" s="119">
        <v>4</v>
      </c>
    </row>
    <row r="417" spans="1:8" x14ac:dyDescent="0.35">
      <c r="A417" s="119">
        <v>557583</v>
      </c>
      <c r="B417" s="119">
        <v>257600</v>
      </c>
      <c r="C417" s="119" t="s">
        <v>6204</v>
      </c>
      <c r="D417" s="119" t="s">
        <v>6205</v>
      </c>
      <c r="E417" s="119">
        <v>61337</v>
      </c>
      <c r="F417" s="119" t="s">
        <v>5976</v>
      </c>
      <c r="G417" s="119">
        <v>2</v>
      </c>
      <c r="H417" s="119">
        <v>45</v>
      </c>
    </row>
    <row r="418" spans="1:8" x14ac:dyDescent="0.35">
      <c r="A418" s="119">
        <v>557584</v>
      </c>
      <c r="B418" s="119">
        <v>257600</v>
      </c>
      <c r="C418" s="119" t="s">
        <v>6204</v>
      </c>
      <c r="D418" s="119" t="s">
        <v>6205</v>
      </c>
      <c r="E418" s="119">
        <v>62173</v>
      </c>
      <c r="F418" s="119" t="s">
        <v>6206</v>
      </c>
      <c r="G418" s="119">
        <v>2</v>
      </c>
      <c r="H418" s="119">
        <v>66</v>
      </c>
    </row>
    <row r="419" spans="1:8" x14ac:dyDescent="0.35">
      <c r="A419" s="119">
        <v>557584</v>
      </c>
      <c r="B419" s="119">
        <v>257600</v>
      </c>
      <c r="C419" s="119" t="s">
        <v>6204</v>
      </c>
      <c r="D419" s="119" t="s">
        <v>6205</v>
      </c>
      <c r="E419" s="119">
        <v>67131</v>
      </c>
      <c r="F419" s="119" t="s">
        <v>6020</v>
      </c>
      <c r="G419" s="119">
        <v>2</v>
      </c>
      <c r="H419" s="119">
        <v>4</v>
      </c>
    </row>
    <row r="420" spans="1:8" x14ac:dyDescent="0.35">
      <c r="A420" s="119">
        <v>557584</v>
      </c>
      <c r="B420" s="119">
        <v>257600</v>
      </c>
      <c r="C420" s="119" t="s">
        <v>6204</v>
      </c>
      <c r="D420" s="119" t="s">
        <v>6205</v>
      </c>
      <c r="E420" s="119">
        <v>67140</v>
      </c>
      <c r="F420" s="119" t="s">
        <v>5960</v>
      </c>
      <c r="G420" s="119">
        <v>0</v>
      </c>
      <c r="H420" s="119">
        <v>67</v>
      </c>
    </row>
    <row r="421" spans="1:8" x14ac:dyDescent="0.35">
      <c r="A421" s="119">
        <v>557584</v>
      </c>
      <c r="B421" s="119">
        <v>257600</v>
      </c>
      <c r="C421" s="119" t="s">
        <v>6204</v>
      </c>
      <c r="D421" s="119" t="s">
        <v>6205</v>
      </c>
      <c r="E421" s="119">
        <v>67139</v>
      </c>
      <c r="F421" s="119" t="s">
        <v>5991</v>
      </c>
      <c r="G421" s="119">
        <v>2</v>
      </c>
      <c r="H421" s="119">
        <v>87</v>
      </c>
    </row>
    <row r="422" spans="1:8" x14ac:dyDescent="0.35">
      <c r="A422" s="119">
        <v>557972</v>
      </c>
      <c r="B422" s="119">
        <v>257600</v>
      </c>
      <c r="C422" s="119" t="s">
        <v>6204</v>
      </c>
      <c r="D422" s="119" t="s">
        <v>6207</v>
      </c>
      <c r="E422" s="119">
        <v>67140</v>
      </c>
      <c r="F422" s="119" t="s">
        <v>5960</v>
      </c>
      <c r="G422" s="119">
        <v>2</v>
      </c>
      <c r="H422" s="119">
        <v>2</v>
      </c>
    </row>
    <row r="423" spans="1:8" x14ac:dyDescent="0.35">
      <c r="A423" s="119">
        <v>558878</v>
      </c>
      <c r="B423" s="119">
        <v>323816</v>
      </c>
      <c r="C423" s="119" t="s">
        <v>6208</v>
      </c>
      <c r="D423" s="119" t="s">
        <v>6209</v>
      </c>
      <c r="E423" s="119">
        <v>66659</v>
      </c>
      <c r="F423" s="119" t="s">
        <v>6148</v>
      </c>
      <c r="G423" s="119">
        <v>2</v>
      </c>
      <c r="H423" s="119">
        <v>3</v>
      </c>
    </row>
    <row r="424" spans="1:8" x14ac:dyDescent="0.35">
      <c r="A424" s="119">
        <v>558878</v>
      </c>
      <c r="B424" s="119">
        <v>323816</v>
      </c>
      <c r="C424" s="119" t="s">
        <v>6208</v>
      </c>
      <c r="D424" s="119" t="s">
        <v>6209</v>
      </c>
      <c r="E424" s="119">
        <v>62175</v>
      </c>
      <c r="F424" s="119" t="s">
        <v>6006</v>
      </c>
      <c r="G424" s="119">
        <v>4</v>
      </c>
      <c r="H424" s="119">
        <v>5</v>
      </c>
    </row>
    <row r="425" spans="1:8" x14ac:dyDescent="0.35">
      <c r="A425" s="119">
        <v>558878</v>
      </c>
      <c r="B425" s="119">
        <v>323816</v>
      </c>
      <c r="C425" s="119" t="s">
        <v>6208</v>
      </c>
      <c r="D425" s="119" t="s">
        <v>6209</v>
      </c>
      <c r="E425" s="119">
        <v>61337</v>
      </c>
      <c r="F425" s="119" t="s">
        <v>5976</v>
      </c>
      <c r="G425" s="119">
        <v>2</v>
      </c>
      <c r="H425" s="119">
        <v>4</v>
      </c>
    </row>
    <row r="426" spans="1:8" x14ac:dyDescent="0.35">
      <c r="A426" s="119">
        <v>558878</v>
      </c>
      <c r="B426" s="119">
        <v>323816</v>
      </c>
      <c r="C426" s="119" t="s">
        <v>6208</v>
      </c>
      <c r="D426" s="119" t="s">
        <v>6209</v>
      </c>
      <c r="E426" s="119">
        <v>61827</v>
      </c>
      <c r="F426" s="119" t="s">
        <v>6096</v>
      </c>
      <c r="G426" s="119">
        <v>1</v>
      </c>
      <c r="H426" s="119">
        <v>3</v>
      </c>
    </row>
    <row r="427" spans="1:8" x14ac:dyDescent="0.35">
      <c r="A427" s="119">
        <v>558879</v>
      </c>
      <c r="B427" s="119">
        <v>257600</v>
      </c>
      <c r="C427" s="119" t="s">
        <v>6208</v>
      </c>
      <c r="D427" s="119" t="s">
        <v>6209</v>
      </c>
      <c r="E427" s="119">
        <v>63093</v>
      </c>
      <c r="F427" s="119" t="s">
        <v>6048</v>
      </c>
      <c r="G427" s="119">
        <v>1</v>
      </c>
      <c r="H427" s="119">
        <v>1500</v>
      </c>
    </row>
    <row r="428" spans="1:8" x14ac:dyDescent="0.35">
      <c r="A428" s="119">
        <v>559770</v>
      </c>
      <c r="B428" s="119">
        <v>257600</v>
      </c>
      <c r="C428" s="119" t="s">
        <v>6210</v>
      </c>
      <c r="D428" s="119" t="s">
        <v>6210</v>
      </c>
      <c r="E428" s="119">
        <v>21755</v>
      </c>
      <c r="F428" s="119" t="s">
        <v>6175</v>
      </c>
      <c r="G428" s="119">
        <v>2</v>
      </c>
      <c r="H428" s="119">
        <v>6</v>
      </c>
    </row>
    <row r="429" spans="1:8" x14ac:dyDescent="0.35">
      <c r="A429" s="119">
        <v>559770</v>
      </c>
      <c r="B429" s="119">
        <v>257600</v>
      </c>
      <c r="C429" s="119" t="s">
        <v>6210</v>
      </c>
      <c r="D429" s="119" t="s">
        <v>6210</v>
      </c>
      <c r="E429" s="119">
        <v>21681</v>
      </c>
      <c r="F429" s="119" t="s">
        <v>6176</v>
      </c>
      <c r="G429" s="119">
        <v>2</v>
      </c>
      <c r="H429" s="119">
        <v>5</v>
      </c>
    </row>
    <row r="430" spans="1:8" x14ac:dyDescent="0.35">
      <c r="A430" s="119">
        <v>559932</v>
      </c>
      <c r="B430" s="119">
        <v>257600</v>
      </c>
      <c r="C430" s="119" t="s">
        <v>6208</v>
      </c>
      <c r="D430" s="119" t="s">
        <v>6211</v>
      </c>
      <c r="E430" s="119">
        <v>63093</v>
      </c>
      <c r="F430" s="119" t="s">
        <v>6048</v>
      </c>
      <c r="G430" s="119">
        <v>1</v>
      </c>
      <c r="H430" s="119">
        <v>456</v>
      </c>
    </row>
    <row r="431" spans="1:8" x14ac:dyDescent="0.35">
      <c r="A431" s="119">
        <v>559933</v>
      </c>
      <c r="B431" s="119">
        <v>257600</v>
      </c>
      <c r="C431" s="119" t="s">
        <v>6210</v>
      </c>
      <c r="D431" s="119" t="s">
        <v>6211</v>
      </c>
      <c r="E431" s="119">
        <v>66806</v>
      </c>
      <c r="F431" s="119" t="s">
        <v>5961</v>
      </c>
      <c r="G431" s="119">
        <v>5</v>
      </c>
      <c r="H431" s="119">
        <v>432</v>
      </c>
    </row>
    <row r="432" spans="1:8" x14ac:dyDescent="0.35">
      <c r="A432" s="119">
        <v>559933</v>
      </c>
      <c r="B432" s="119">
        <v>257600</v>
      </c>
      <c r="C432" s="119" t="s">
        <v>6210</v>
      </c>
      <c r="D432" s="119" t="s">
        <v>6211</v>
      </c>
      <c r="E432" s="119">
        <v>62175</v>
      </c>
      <c r="F432" s="119" t="s">
        <v>6006</v>
      </c>
      <c r="G432" s="119">
        <v>5</v>
      </c>
      <c r="H432" s="119">
        <v>2</v>
      </c>
    </row>
    <row r="433" spans="1:8" x14ac:dyDescent="0.35">
      <c r="A433" s="119">
        <v>560256</v>
      </c>
      <c r="B433" s="119">
        <v>257600</v>
      </c>
      <c r="C433" s="119" t="s">
        <v>6212</v>
      </c>
      <c r="D433" s="120">
        <v>44837</v>
      </c>
      <c r="E433" s="119">
        <v>67284</v>
      </c>
      <c r="F433" s="119" t="s">
        <v>5968</v>
      </c>
      <c r="G433" s="119">
        <v>800</v>
      </c>
      <c r="H433" s="119">
        <v>34</v>
      </c>
    </row>
    <row r="434" spans="1:8" x14ac:dyDescent="0.35">
      <c r="A434" s="119">
        <v>560256</v>
      </c>
      <c r="B434" s="119">
        <v>257600</v>
      </c>
      <c r="C434" s="119" t="s">
        <v>6212</v>
      </c>
      <c r="D434" s="120">
        <v>44837</v>
      </c>
      <c r="E434" s="119">
        <v>61337</v>
      </c>
      <c r="F434" s="119" t="s">
        <v>5976</v>
      </c>
      <c r="G434" s="119">
        <v>5</v>
      </c>
      <c r="H434" s="119">
        <v>7</v>
      </c>
    </row>
    <row r="435" spans="1:8" x14ac:dyDescent="0.35">
      <c r="A435" s="119">
        <v>560437</v>
      </c>
      <c r="B435" s="119">
        <v>257600</v>
      </c>
      <c r="C435" s="120">
        <v>44838</v>
      </c>
      <c r="D435" s="120">
        <v>44838</v>
      </c>
      <c r="E435" s="119">
        <v>10258</v>
      </c>
      <c r="F435" s="119" t="s">
        <v>6142</v>
      </c>
      <c r="G435" s="119">
        <v>10</v>
      </c>
      <c r="H435" s="119">
        <v>5</v>
      </c>
    </row>
    <row r="436" spans="1:8" x14ac:dyDescent="0.35">
      <c r="A436" s="119">
        <v>560437</v>
      </c>
      <c r="B436" s="119">
        <v>257600</v>
      </c>
      <c r="C436" s="120">
        <v>44838</v>
      </c>
      <c r="D436" s="120">
        <v>44838</v>
      </c>
      <c r="E436" s="119">
        <v>67047</v>
      </c>
      <c r="F436" s="119" t="s">
        <v>5969</v>
      </c>
      <c r="G436" s="119">
        <v>20</v>
      </c>
      <c r="H436" s="119">
        <v>33</v>
      </c>
    </row>
    <row r="437" spans="1:8" x14ac:dyDescent="0.35">
      <c r="A437" s="119">
        <v>560437</v>
      </c>
      <c r="B437" s="119">
        <v>257600</v>
      </c>
      <c r="C437" s="120">
        <v>44838</v>
      </c>
      <c r="D437" s="120">
        <v>44838</v>
      </c>
      <c r="E437" s="119">
        <v>62141</v>
      </c>
      <c r="F437" s="119" t="s">
        <v>6104</v>
      </c>
      <c r="G437" s="119">
        <v>10</v>
      </c>
      <c r="H437" s="119">
        <v>2</v>
      </c>
    </row>
    <row r="438" spans="1:8" x14ac:dyDescent="0.35">
      <c r="A438" s="119">
        <v>560437</v>
      </c>
      <c r="B438" s="119">
        <v>257600</v>
      </c>
      <c r="C438" s="120">
        <v>44838</v>
      </c>
      <c r="D438" s="120">
        <v>44838</v>
      </c>
      <c r="E438" s="119">
        <v>10222</v>
      </c>
      <c r="F438" s="119" t="s">
        <v>6213</v>
      </c>
      <c r="G438" s="119">
        <v>10</v>
      </c>
      <c r="H438" s="119">
        <v>123</v>
      </c>
    </row>
    <row r="439" spans="1:8" x14ac:dyDescent="0.35">
      <c r="A439" s="119">
        <v>560437</v>
      </c>
      <c r="B439" s="119">
        <v>257600</v>
      </c>
      <c r="C439" s="120">
        <v>44838</v>
      </c>
      <c r="D439" s="120">
        <v>44838</v>
      </c>
      <c r="E439" s="119">
        <v>67069</v>
      </c>
      <c r="F439" s="119" t="s">
        <v>6011</v>
      </c>
      <c r="G439" s="119">
        <v>20</v>
      </c>
      <c r="H439" s="119">
        <v>67</v>
      </c>
    </row>
    <row r="440" spans="1:8" x14ac:dyDescent="0.35">
      <c r="A440" s="119">
        <v>560779</v>
      </c>
      <c r="B440" s="119">
        <v>257600</v>
      </c>
      <c r="C440" s="120">
        <v>44839</v>
      </c>
      <c r="D440" s="120">
        <v>44840</v>
      </c>
      <c r="E440" s="119">
        <v>62175</v>
      </c>
      <c r="F440" s="119" t="s">
        <v>6006</v>
      </c>
      <c r="G440" s="119">
        <v>3</v>
      </c>
      <c r="H440" s="119">
        <v>8</v>
      </c>
    </row>
    <row r="441" spans="1:8" x14ac:dyDescent="0.35">
      <c r="A441" s="119">
        <v>560779</v>
      </c>
      <c r="B441" s="119">
        <v>257600</v>
      </c>
      <c r="C441" s="120">
        <v>44839</v>
      </c>
      <c r="D441" s="120">
        <v>44840</v>
      </c>
      <c r="E441" s="119">
        <v>21681</v>
      </c>
      <c r="F441" s="119" t="s">
        <v>6176</v>
      </c>
      <c r="G441" s="119">
        <v>1</v>
      </c>
      <c r="H441" s="119">
        <v>74</v>
      </c>
    </row>
    <row r="442" spans="1:8" x14ac:dyDescent="0.35">
      <c r="A442" s="119">
        <v>560779</v>
      </c>
      <c r="B442" s="119">
        <v>257600</v>
      </c>
      <c r="C442" s="120">
        <v>44839</v>
      </c>
      <c r="D442" s="120">
        <v>44840</v>
      </c>
      <c r="E442" s="119">
        <v>66806</v>
      </c>
      <c r="F442" s="119" t="s">
        <v>5961</v>
      </c>
      <c r="G442" s="119">
        <v>5</v>
      </c>
      <c r="H442" s="119">
        <v>3</v>
      </c>
    </row>
    <row r="443" spans="1:8" x14ac:dyDescent="0.35">
      <c r="A443" s="119">
        <v>561521</v>
      </c>
      <c r="B443" s="119">
        <v>257600</v>
      </c>
      <c r="C443" s="120">
        <v>44845</v>
      </c>
      <c r="D443" s="120">
        <v>44846</v>
      </c>
      <c r="E443" s="119">
        <v>67282</v>
      </c>
      <c r="F443" s="119" t="s">
        <v>5992</v>
      </c>
      <c r="G443" s="119">
        <v>2</v>
      </c>
      <c r="H443" s="119">
        <v>3</v>
      </c>
    </row>
    <row r="444" spans="1:8" x14ac:dyDescent="0.35">
      <c r="A444" s="119">
        <v>561521</v>
      </c>
      <c r="B444" s="119">
        <v>257600</v>
      </c>
      <c r="C444" s="120">
        <v>44845</v>
      </c>
      <c r="D444" s="120">
        <v>44846</v>
      </c>
      <c r="E444" s="119">
        <v>62873</v>
      </c>
      <c r="F444" s="119" t="s">
        <v>6014</v>
      </c>
      <c r="G444" s="119">
        <v>1</v>
      </c>
      <c r="H444" s="119">
        <v>2</v>
      </c>
    </row>
    <row r="445" spans="1:8" x14ac:dyDescent="0.35">
      <c r="A445" s="119">
        <v>561521</v>
      </c>
      <c r="B445" s="119">
        <v>257600</v>
      </c>
      <c r="C445" s="120">
        <v>44845</v>
      </c>
      <c r="D445" s="120">
        <v>44846</v>
      </c>
      <c r="E445" s="119">
        <v>67284</v>
      </c>
      <c r="F445" s="119" t="s">
        <v>5968</v>
      </c>
      <c r="G445" s="119">
        <v>500</v>
      </c>
      <c r="H445" s="119">
        <v>2</v>
      </c>
    </row>
    <row r="446" spans="1:8" x14ac:dyDescent="0.35">
      <c r="A446" s="119">
        <v>561521</v>
      </c>
      <c r="B446" s="119">
        <v>257600</v>
      </c>
      <c r="C446" s="120">
        <v>44845</v>
      </c>
      <c r="D446" s="120">
        <v>44846</v>
      </c>
      <c r="E446" s="119">
        <v>62175</v>
      </c>
      <c r="F446" s="119" t="s">
        <v>6006</v>
      </c>
      <c r="G446" s="119">
        <v>3</v>
      </c>
      <c r="H446" s="119">
        <v>7</v>
      </c>
    </row>
    <row r="447" spans="1:8" x14ac:dyDescent="0.35">
      <c r="A447" s="119">
        <v>561521</v>
      </c>
      <c r="B447" s="119">
        <v>257600</v>
      </c>
      <c r="C447" s="120">
        <v>44845</v>
      </c>
      <c r="D447" s="120">
        <v>44846</v>
      </c>
      <c r="E447" s="119">
        <v>61337</v>
      </c>
      <c r="F447" s="119" t="s">
        <v>5976</v>
      </c>
      <c r="G447" s="119">
        <v>2</v>
      </c>
      <c r="H447" s="119">
        <v>8</v>
      </c>
    </row>
    <row r="448" spans="1:8" x14ac:dyDescent="0.35">
      <c r="A448" s="119">
        <v>561521</v>
      </c>
      <c r="B448" s="119">
        <v>257600</v>
      </c>
      <c r="C448" s="120">
        <v>44845</v>
      </c>
      <c r="D448" s="120">
        <v>44846</v>
      </c>
      <c r="E448" s="119">
        <v>66659</v>
      </c>
      <c r="F448" s="119" t="s">
        <v>6148</v>
      </c>
      <c r="G448" s="119">
        <v>4</v>
      </c>
      <c r="H448" s="119">
        <v>665</v>
      </c>
    </row>
    <row r="449" spans="1:8" x14ac:dyDescent="0.35">
      <c r="A449" s="119">
        <v>561709</v>
      </c>
      <c r="B449" s="119">
        <v>257600</v>
      </c>
      <c r="C449" s="120">
        <v>44846</v>
      </c>
      <c r="D449" s="120">
        <v>44847</v>
      </c>
      <c r="E449" s="119">
        <v>66806</v>
      </c>
      <c r="F449" s="119" t="s">
        <v>5961</v>
      </c>
      <c r="G449" s="119">
        <v>5</v>
      </c>
      <c r="H449" s="119">
        <v>4</v>
      </c>
    </row>
    <row r="450" spans="1:8" x14ac:dyDescent="0.35">
      <c r="A450" s="119">
        <v>561709</v>
      </c>
      <c r="B450" s="119">
        <v>257600</v>
      </c>
      <c r="C450" s="120">
        <v>44846</v>
      </c>
      <c r="D450" s="120">
        <v>44847</v>
      </c>
      <c r="E450" s="119">
        <v>62180</v>
      </c>
      <c r="F450" s="119" t="s">
        <v>6003</v>
      </c>
      <c r="G450" s="119">
        <v>20</v>
      </c>
      <c r="H450" s="119">
        <v>4</v>
      </c>
    </row>
    <row r="451" spans="1:8" x14ac:dyDescent="0.35">
      <c r="A451" s="119">
        <v>561710</v>
      </c>
      <c r="B451" s="119">
        <v>257600</v>
      </c>
      <c r="C451" s="120">
        <v>44845</v>
      </c>
      <c r="D451" s="120">
        <v>44847</v>
      </c>
      <c r="E451" s="119">
        <v>62873</v>
      </c>
      <c r="F451" s="119" t="s">
        <v>6014</v>
      </c>
      <c r="G451" s="119">
        <v>2</v>
      </c>
      <c r="H451" s="119">
        <v>4</v>
      </c>
    </row>
    <row r="452" spans="1:8" x14ac:dyDescent="0.35">
      <c r="A452" s="119">
        <v>562213</v>
      </c>
      <c r="B452" s="119">
        <v>257600</v>
      </c>
      <c r="C452" s="120">
        <v>44851</v>
      </c>
      <c r="D452" s="120">
        <v>44852</v>
      </c>
      <c r="E452" s="119">
        <v>67284</v>
      </c>
      <c r="F452" s="119" t="s">
        <v>5968</v>
      </c>
      <c r="G452" s="119">
        <v>800</v>
      </c>
      <c r="H452" s="119">
        <v>3</v>
      </c>
    </row>
    <row r="453" spans="1:8" x14ac:dyDescent="0.35">
      <c r="A453" s="119">
        <v>562213</v>
      </c>
      <c r="B453" s="119">
        <v>257600</v>
      </c>
      <c r="C453" s="120">
        <v>44851</v>
      </c>
      <c r="D453" s="120">
        <v>44852</v>
      </c>
      <c r="E453" s="119">
        <v>67069</v>
      </c>
      <c r="F453" s="119" t="s">
        <v>6011</v>
      </c>
      <c r="G453" s="119">
        <v>20</v>
      </c>
      <c r="H453" s="119">
        <v>90</v>
      </c>
    </row>
    <row r="454" spans="1:8" x14ac:dyDescent="0.35">
      <c r="A454" s="119">
        <v>562213</v>
      </c>
      <c r="B454" s="119">
        <v>257600</v>
      </c>
      <c r="C454" s="120">
        <v>44851</v>
      </c>
      <c r="D454" s="120">
        <v>44852</v>
      </c>
      <c r="E454" s="119">
        <v>67131</v>
      </c>
      <c r="F454" s="119" t="s">
        <v>6020</v>
      </c>
      <c r="G454" s="119">
        <v>1</v>
      </c>
      <c r="H454" s="119">
        <v>788</v>
      </c>
    </row>
    <row r="455" spans="1:8" x14ac:dyDescent="0.35">
      <c r="A455" s="119">
        <v>562213</v>
      </c>
      <c r="B455" s="119">
        <v>257600</v>
      </c>
      <c r="C455" s="120">
        <v>44851</v>
      </c>
      <c r="D455" s="120">
        <v>44852</v>
      </c>
      <c r="E455" s="119">
        <v>67029</v>
      </c>
      <c r="F455" s="119" t="s">
        <v>6055</v>
      </c>
      <c r="G455" s="119">
        <v>1</v>
      </c>
      <c r="H455" s="119">
        <v>6</v>
      </c>
    </row>
    <row r="456" spans="1:8" x14ac:dyDescent="0.35">
      <c r="A456" s="119">
        <v>562213</v>
      </c>
      <c r="B456" s="119">
        <v>257600</v>
      </c>
      <c r="C456" s="120">
        <v>44851</v>
      </c>
      <c r="D456" s="120">
        <v>44852</v>
      </c>
      <c r="E456" s="119">
        <v>67026</v>
      </c>
      <c r="F456" s="119" t="s">
        <v>5988</v>
      </c>
      <c r="G456" s="119">
        <v>0</v>
      </c>
      <c r="H456" s="119">
        <v>6</v>
      </c>
    </row>
    <row r="457" spans="1:8" x14ac:dyDescent="0.35">
      <c r="A457" s="119">
        <v>562213</v>
      </c>
      <c r="B457" s="119">
        <v>257600</v>
      </c>
      <c r="C457" s="120">
        <v>44851</v>
      </c>
      <c r="D457" s="120">
        <v>44852</v>
      </c>
      <c r="E457" s="119">
        <v>66695</v>
      </c>
      <c r="F457" s="119" t="s">
        <v>5989</v>
      </c>
      <c r="G457" s="119">
        <v>2</v>
      </c>
      <c r="H457" s="119">
        <v>6</v>
      </c>
    </row>
    <row r="458" spans="1:8" x14ac:dyDescent="0.35">
      <c r="A458" s="119">
        <v>562384</v>
      </c>
      <c r="B458" s="119">
        <v>257600</v>
      </c>
      <c r="C458" s="120">
        <v>44851</v>
      </c>
      <c r="D458" s="120">
        <v>44853</v>
      </c>
      <c r="E458" s="119">
        <v>67026</v>
      </c>
      <c r="F458" s="119" t="s">
        <v>5988</v>
      </c>
      <c r="G458" s="119">
        <v>1</v>
      </c>
      <c r="H458" s="119">
        <v>125</v>
      </c>
    </row>
    <row r="459" spans="1:8" x14ac:dyDescent="0.35">
      <c r="A459" s="119">
        <v>562554</v>
      </c>
      <c r="B459" s="119">
        <v>257600</v>
      </c>
      <c r="C459" s="120">
        <v>44853</v>
      </c>
      <c r="D459" s="120">
        <v>44854</v>
      </c>
      <c r="E459" s="119">
        <v>62175</v>
      </c>
      <c r="F459" s="119" t="s">
        <v>6006</v>
      </c>
      <c r="G459" s="119">
        <v>5</v>
      </c>
      <c r="H459" s="119">
        <v>15.2</v>
      </c>
    </row>
    <row r="460" spans="1:8" x14ac:dyDescent="0.35">
      <c r="A460" s="119">
        <v>562554</v>
      </c>
      <c r="B460" s="119">
        <v>257600</v>
      </c>
      <c r="C460" s="120">
        <v>44853</v>
      </c>
      <c r="D460" s="120">
        <v>44854</v>
      </c>
      <c r="E460" s="119">
        <v>61827</v>
      </c>
      <c r="F460" s="119" t="s">
        <v>6096</v>
      </c>
      <c r="G460" s="119">
        <v>4</v>
      </c>
      <c r="H460" s="119">
        <v>5</v>
      </c>
    </row>
    <row r="461" spans="1:8" x14ac:dyDescent="0.35">
      <c r="A461" s="119">
        <v>562554</v>
      </c>
      <c r="B461" s="119">
        <v>257600</v>
      </c>
      <c r="C461" s="120">
        <v>44853</v>
      </c>
      <c r="D461" s="120">
        <v>44854</v>
      </c>
      <c r="E461" s="119">
        <v>61337</v>
      </c>
      <c r="F461" s="119" t="s">
        <v>5976</v>
      </c>
      <c r="G461" s="119">
        <v>2</v>
      </c>
      <c r="H461" s="119">
        <v>88</v>
      </c>
    </row>
    <row r="462" spans="1:8" x14ac:dyDescent="0.35">
      <c r="A462" s="119">
        <v>562555</v>
      </c>
      <c r="B462" s="119">
        <v>257600</v>
      </c>
      <c r="C462" s="120">
        <v>44854</v>
      </c>
      <c r="D462" s="120">
        <v>44854</v>
      </c>
      <c r="E462" s="119">
        <v>63038</v>
      </c>
      <c r="F462" s="119" t="s">
        <v>6177</v>
      </c>
      <c r="G462" s="119">
        <v>-2</v>
      </c>
      <c r="H462" s="119">
        <v>58</v>
      </c>
    </row>
    <row r="463" spans="1:8" x14ac:dyDescent="0.35">
      <c r="A463" s="119">
        <v>562932</v>
      </c>
      <c r="B463" s="119">
        <v>257600</v>
      </c>
      <c r="C463" s="120">
        <v>44858</v>
      </c>
      <c r="D463" s="120">
        <v>44858</v>
      </c>
      <c r="E463" s="119">
        <v>66806</v>
      </c>
      <c r="F463" s="119" t="s">
        <v>5961</v>
      </c>
      <c r="G463" s="119">
        <v>5</v>
      </c>
      <c r="H463" s="119">
        <v>114</v>
      </c>
    </row>
    <row r="464" spans="1:8" x14ac:dyDescent="0.35">
      <c r="A464" s="119">
        <v>562932</v>
      </c>
      <c r="B464" s="119">
        <v>257600</v>
      </c>
      <c r="C464" s="120">
        <v>44858</v>
      </c>
      <c r="D464" s="120">
        <v>44858</v>
      </c>
      <c r="E464" s="119">
        <v>67158</v>
      </c>
      <c r="F464" s="119" t="s">
        <v>6214</v>
      </c>
      <c r="G464" s="119">
        <v>2</v>
      </c>
      <c r="H464" s="119">
        <v>21.25</v>
      </c>
    </row>
    <row r="465" spans="1:8" x14ac:dyDescent="0.35">
      <c r="A465" s="119">
        <v>564162</v>
      </c>
      <c r="B465" s="119">
        <v>257600</v>
      </c>
      <c r="C465" s="120">
        <v>44866</v>
      </c>
      <c r="D465" s="120">
        <v>44867</v>
      </c>
      <c r="E465" s="119">
        <v>61337</v>
      </c>
      <c r="F465" s="119" t="s">
        <v>5976</v>
      </c>
      <c r="G465" s="119">
        <v>5</v>
      </c>
      <c r="H465" s="119">
        <v>68</v>
      </c>
    </row>
    <row r="466" spans="1:8" x14ac:dyDescent="0.35">
      <c r="A466" s="119">
        <v>564162</v>
      </c>
      <c r="B466" s="119">
        <v>257600</v>
      </c>
      <c r="C466" s="120">
        <v>44866</v>
      </c>
      <c r="D466" s="120">
        <v>44867</v>
      </c>
      <c r="E466" s="119">
        <v>67284</v>
      </c>
      <c r="F466" s="119" t="s">
        <v>5968</v>
      </c>
      <c r="G466" s="119">
        <v>0</v>
      </c>
      <c r="H466" s="119">
        <v>123</v>
      </c>
    </row>
    <row r="467" spans="1:8" x14ac:dyDescent="0.35">
      <c r="A467" s="119">
        <v>564558</v>
      </c>
      <c r="B467" s="119">
        <v>257600</v>
      </c>
      <c r="C467" s="119" t="s">
        <v>6215</v>
      </c>
      <c r="D467" s="120">
        <v>44869</v>
      </c>
      <c r="E467" s="119" t="s">
        <v>6092</v>
      </c>
      <c r="F467" s="119" t="s">
        <v>6093</v>
      </c>
      <c r="G467" s="119">
        <v>4</v>
      </c>
      <c r="H467" s="119">
        <v>43</v>
      </c>
    </row>
    <row r="468" spans="1:8" x14ac:dyDescent="0.35">
      <c r="A468" s="119">
        <v>564558</v>
      </c>
      <c r="B468" s="119">
        <v>257600</v>
      </c>
      <c r="C468" s="119" t="s">
        <v>6215</v>
      </c>
      <c r="D468" s="120">
        <v>44869</v>
      </c>
      <c r="E468" s="119" t="s">
        <v>5971</v>
      </c>
      <c r="F468" s="119" t="s">
        <v>5972</v>
      </c>
      <c r="G468" s="119">
        <v>8</v>
      </c>
      <c r="H468" s="119">
        <v>6</v>
      </c>
    </row>
    <row r="469" spans="1:8" x14ac:dyDescent="0.35">
      <c r="A469" s="119">
        <v>564558</v>
      </c>
      <c r="B469" s="119">
        <v>257600</v>
      </c>
      <c r="C469" s="119" t="s">
        <v>6215</v>
      </c>
      <c r="D469" s="120">
        <v>44869</v>
      </c>
      <c r="E469" s="119">
        <v>66645</v>
      </c>
      <c r="F469" s="119" t="s">
        <v>5973</v>
      </c>
      <c r="G469" s="119">
        <v>36</v>
      </c>
      <c r="H469" s="119">
        <v>77</v>
      </c>
    </row>
    <row r="470" spans="1:8" x14ac:dyDescent="0.35">
      <c r="A470" s="119">
        <v>564558</v>
      </c>
      <c r="B470" s="119">
        <v>257600</v>
      </c>
      <c r="C470" s="119" t="s">
        <v>6215</v>
      </c>
      <c r="D470" s="120">
        <v>44869</v>
      </c>
      <c r="E470" s="119" t="s">
        <v>5974</v>
      </c>
      <c r="F470" s="119" t="s">
        <v>5974</v>
      </c>
      <c r="G470" s="119">
        <v>4</v>
      </c>
      <c r="H470" s="119">
        <v>67</v>
      </c>
    </row>
    <row r="471" spans="1:8" x14ac:dyDescent="0.35">
      <c r="A471" s="119">
        <v>564900</v>
      </c>
      <c r="B471" s="119">
        <v>257600</v>
      </c>
      <c r="C471" s="120">
        <v>44866</v>
      </c>
      <c r="D471" s="120">
        <v>44873</v>
      </c>
      <c r="E471" s="119">
        <v>67284</v>
      </c>
      <c r="F471" s="119" t="s">
        <v>5968</v>
      </c>
      <c r="G471" s="119">
        <v>400</v>
      </c>
      <c r="H471" s="119">
        <v>5</v>
      </c>
    </row>
    <row r="472" spans="1:8" x14ac:dyDescent="0.35">
      <c r="A472" s="119">
        <v>564901</v>
      </c>
      <c r="B472" s="119">
        <v>257600</v>
      </c>
      <c r="C472" s="120">
        <v>44872</v>
      </c>
      <c r="D472" s="120">
        <v>44873</v>
      </c>
      <c r="E472" s="119">
        <v>67284</v>
      </c>
      <c r="F472" s="119" t="s">
        <v>5968</v>
      </c>
      <c r="G472" s="119">
        <v>300</v>
      </c>
      <c r="H472" s="119">
        <v>4</v>
      </c>
    </row>
    <row r="473" spans="1:8" x14ac:dyDescent="0.35">
      <c r="A473" s="119">
        <v>564901</v>
      </c>
      <c r="B473" s="119">
        <v>257600</v>
      </c>
      <c r="C473" s="120">
        <v>44872</v>
      </c>
      <c r="D473" s="120">
        <v>44873</v>
      </c>
      <c r="E473" s="119">
        <v>61337</v>
      </c>
      <c r="F473" s="119" t="s">
        <v>5976</v>
      </c>
      <c r="G473" s="119">
        <v>3</v>
      </c>
      <c r="H473" s="119">
        <v>3</v>
      </c>
    </row>
    <row r="474" spans="1:8" x14ac:dyDescent="0.35">
      <c r="A474" s="119">
        <v>564901</v>
      </c>
      <c r="B474" s="119">
        <v>257600</v>
      </c>
      <c r="C474" s="120">
        <v>44872</v>
      </c>
      <c r="D474" s="120">
        <v>44873</v>
      </c>
      <c r="E474" s="119">
        <v>62175</v>
      </c>
      <c r="F474" s="119" t="s">
        <v>6006</v>
      </c>
      <c r="G474" s="119">
        <v>0</v>
      </c>
      <c r="H474" s="119">
        <v>4</v>
      </c>
    </row>
    <row r="475" spans="1:8" x14ac:dyDescent="0.35">
      <c r="A475" s="119">
        <v>565060</v>
      </c>
      <c r="B475" s="119">
        <v>257600</v>
      </c>
      <c r="C475" s="120">
        <v>44874</v>
      </c>
      <c r="D475" s="120">
        <v>44874</v>
      </c>
      <c r="E475" s="119">
        <v>67284</v>
      </c>
      <c r="F475" s="119" t="s">
        <v>5968</v>
      </c>
      <c r="G475" s="119">
        <v>500</v>
      </c>
      <c r="H475" s="119">
        <v>45</v>
      </c>
    </row>
    <row r="476" spans="1:8" x14ac:dyDescent="0.35">
      <c r="A476" s="119">
        <v>565417</v>
      </c>
      <c r="B476" s="119">
        <v>257600</v>
      </c>
      <c r="C476" s="120">
        <v>44875</v>
      </c>
      <c r="D476" s="120">
        <v>44876</v>
      </c>
      <c r="E476" s="119">
        <v>61337</v>
      </c>
      <c r="F476" s="119" t="s">
        <v>5976</v>
      </c>
      <c r="G476" s="119">
        <v>3</v>
      </c>
      <c r="H476" s="119">
        <v>66</v>
      </c>
    </row>
    <row r="477" spans="1:8" x14ac:dyDescent="0.35">
      <c r="A477" s="119">
        <v>565417</v>
      </c>
      <c r="B477" s="119">
        <v>257600</v>
      </c>
      <c r="C477" s="120">
        <v>44875</v>
      </c>
      <c r="D477" s="120">
        <v>44876</v>
      </c>
      <c r="E477" s="119">
        <v>67131</v>
      </c>
      <c r="F477" s="119" t="s">
        <v>6020</v>
      </c>
      <c r="G477" s="119">
        <v>3</v>
      </c>
      <c r="H477" s="119">
        <v>4</v>
      </c>
    </row>
    <row r="478" spans="1:8" x14ac:dyDescent="0.35">
      <c r="A478" s="119">
        <v>565417</v>
      </c>
      <c r="B478" s="119">
        <v>257600</v>
      </c>
      <c r="C478" s="120">
        <v>44875</v>
      </c>
      <c r="D478" s="120">
        <v>44876</v>
      </c>
      <c r="E478" s="119">
        <v>67132</v>
      </c>
      <c r="F478" s="119" t="s">
        <v>5962</v>
      </c>
      <c r="G478" s="119">
        <v>3</v>
      </c>
      <c r="H478" s="119">
        <v>67</v>
      </c>
    </row>
    <row r="479" spans="1:8" x14ac:dyDescent="0.35">
      <c r="A479" s="119">
        <v>566160</v>
      </c>
      <c r="B479" s="119">
        <v>257600</v>
      </c>
      <c r="C479" s="120">
        <v>44872</v>
      </c>
      <c r="D479" s="120">
        <v>44882</v>
      </c>
      <c r="E479" s="119">
        <v>62175</v>
      </c>
      <c r="F479" s="119" t="s">
        <v>6006</v>
      </c>
      <c r="G479" s="119">
        <v>5</v>
      </c>
      <c r="H479" s="119">
        <v>87</v>
      </c>
    </row>
    <row r="480" spans="1:8" x14ac:dyDescent="0.35">
      <c r="A480" s="119">
        <v>566161</v>
      </c>
      <c r="B480" s="119">
        <v>257600</v>
      </c>
      <c r="C480" s="120">
        <v>44880</v>
      </c>
      <c r="D480" s="120">
        <v>44882</v>
      </c>
      <c r="E480" s="119">
        <v>67284</v>
      </c>
      <c r="F480" s="119" t="s">
        <v>5968</v>
      </c>
      <c r="G480" s="119">
        <v>800</v>
      </c>
      <c r="H480" s="119">
        <v>2</v>
      </c>
    </row>
    <row r="481" spans="1:8" x14ac:dyDescent="0.35">
      <c r="A481" s="119">
        <v>566333</v>
      </c>
      <c r="B481" s="119">
        <v>257600</v>
      </c>
      <c r="C481" s="120">
        <v>44882</v>
      </c>
      <c r="D481" s="120">
        <v>44883</v>
      </c>
      <c r="E481" s="119">
        <v>61337</v>
      </c>
      <c r="F481" s="119" t="s">
        <v>5976</v>
      </c>
      <c r="G481" s="119">
        <v>6</v>
      </c>
      <c r="H481" s="119">
        <v>3</v>
      </c>
    </row>
    <row r="482" spans="1:8" x14ac:dyDescent="0.35">
      <c r="A482" s="119">
        <v>566333</v>
      </c>
      <c r="B482" s="119">
        <v>257600</v>
      </c>
      <c r="C482" s="120">
        <v>44882</v>
      </c>
      <c r="D482" s="120">
        <v>44883</v>
      </c>
      <c r="E482" s="119">
        <v>62180</v>
      </c>
      <c r="F482" s="119" t="s">
        <v>6003</v>
      </c>
      <c r="G482" s="119">
        <v>20</v>
      </c>
      <c r="H482" s="119">
        <v>5</v>
      </c>
    </row>
    <row r="483" spans="1:8" x14ac:dyDescent="0.35">
      <c r="A483" s="119">
        <v>566333</v>
      </c>
      <c r="B483" s="119">
        <v>257600</v>
      </c>
      <c r="C483" s="120">
        <v>44882</v>
      </c>
      <c r="D483" s="120">
        <v>44883</v>
      </c>
      <c r="E483" s="119">
        <v>67069</v>
      </c>
      <c r="F483" s="119" t="s">
        <v>6011</v>
      </c>
      <c r="G483" s="119">
        <v>30</v>
      </c>
      <c r="H483" s="119">
        <v>4</v>
      </c>
    </row>
    <row r="484" spans="1:8" x14ac:dyDescent="0.35">
      <c r="A484" s="119">
        <v>566333</v>
      </c>
      <c r="B484" s="119">
        <v>257600</v>
      </c>
      <c r="C484" s="120">
        <v>44882</v>
      </c>
      <c r="D484" s="120">
        <v>44883</v>
      </c>
      <c r="E484" s="119">
        <v>67047</v>
      </c>
      <c r="F484" s="119" t="s">
        <v>5969</v>
      </c>
      <c r="G484" s="119">
        <v>5</v>
      </c>
      <c r="H484" s="119">
        <v>3</v>
      </c>
    </row>
    <row r="485" spans="1:8" x14ac:dyDescent="0.35">
      <c r="A485" s="119">
        <v>566333</v>
      </c>
      <c r="B485" s="119">
        <v>257600</v>
      </c>
      <c r="C485" s="120">
        <v>44882</v>
      </c>
      <c r="D485" s="120">
        <v>44883</v>
      </c>
      <c r="E485" s="119">
        <v>64119</v>
      </c>
      <c r="F485" s="119" t="s">
        <v>6094</v>
      </c>
      <c r="G485" s="119">
        <v>5</v>
      </c>
      <c r="H485" s="119">
        <v>1500</v>
      </c>
    </row>
    <row r="486" spans="1:8" x14ac:dyDescent="0.35">
      <c r="A486" s="119">
        <v>566333</v>
      </c>
      <c r="B486" s="119">
        <v>257600</v>
      </c>
      <c r="C486" s="120">
        <v>44882</v>
      </c>
      <c r="D486" s="120">
        <v>44883</v>
      </c>
      <c r="E486" s="119">
        <v>67139</v>
      </c>
      <c r="F486" s="119" t="s">
        <v>5991</v>
      </c>
      <c r="G486" s="119">
        <v>1</v>
      </c>
      <c r="H486" s="119">
        <v>6</v>
      </c>
    </row>
    <row r="487" spans="1:8" x14ac:dyDescent="0.35">
      <c r="A487" s="119">
        <v>566333</v>
      </c>
      <c r="B487" s="119">
        <v>257600</v>
      </c>
      <c r="C487" s="120">
        <v>44882</v>
      </c>
      <c r="D487" s="120">
        <v>44883</v>
      </c>
      <c r="E487" s="119">
        <v>67042</v>
      </c>
      <c r="F487" s="119" t="s">
        <v>5997</v>
      </c>
      <c r="G487" s="119">
        <v>5</v>
      </c>
      <c r="H487" s="119">
        <v>5</v>
      </c>
    </row>
    <row r="488" spans="1:8" x14ac:dyDescent="0.35">
      <c r="A488" s="119">
        <v>566690</v>
      </c>
      <c r="B488" s="119">
        <v>257600</v>
      </c>
      <c r="C488" s="120">
        <v>44882</v>
      </c>
      <c r="D488" s="120">
        <v>44887</v>
      </c>
      <c r="E488" s="119">
        <v>67139</v>
      </c>
      <c r="F488" s="119" t="s">
        <v>5991</v>
      </c>
      <c r="G488" s="119">
        <v>1</v>
      </c>
      <c r="H488" s="119">
        <v>456</v>
      </c>
    </row>
    <row r="489" spans="1:8" x14ac:dyDescent="0.35">
      <c r="A489" s="119">
        <v>567220</v>
      </c>
      <c r="B489" s="119">
        <v>257600</v>
      </c>
      <c r="C489" s="120">
        <v>44858</v>
      </c>
      <c r="D489" s="120">
        <v>44894</v>
      </c>
      <c r="E489" s="119">
        <v>66806</v>
      </c>
      <c r="F489" s="119" t="s">
        <v>5961</v>
      </c>
      <c r="G489" s="119">
        <v>5</v>
      </c>
      <c r="H489" s="119">
        <v>432</v>
      </c>
    </row>
    <row r="490" spans="1:8" x14ac:dyDescent="0.35">
      <c r="A490" s="119">
        <v>567221</v>
      </c>
      <c r="B490" s="119">
        <v>257600</v>
      </c>
      <c r="C490" s="120">
        <v>44886</v>
      </c>
      <c r="D490" s="120">
        <v>44894</v>
      </c>
      <c r="E490" s="119">
        <v>66806</v>
      </c>
      <c r="F490" s="119" t="s">
        <v>5961</v>
      </c>
      <c r="G490" s="119">
        <v>10</v>
      </c>
      <c r="H490" s="119">
        <v>2</v>
      </c>
    </row>
    <row r="491" spans="1:8" x14ac:dyDescent="0.35">
      <c r="A491" s="119">
        <v>567422</v>
      </c>
      <c r="B491" s="119">
        <v>257600</v>
      </c>
      <c r="C491" s="120">
        <v>44894</v>
      </c>
      <c r="D491" s="120">
        <v>44895</v>
      </c>
      <c r="E491" s="119">
        <v>67284</v>
      </c>
      <c r="F491" s="119" t="s">
        <v>5968</v>
      </c>
      <c r="G491" s="119">
        <v>800</v>
      </c>
      <c r="H491" s="119">
        <v>34</v>
      </c>
    </row>
    <row r="492" spans="1:8" x14ac:dyDescent="0.35">
      <c r="A492" s="119">
        <v>568314</v>
      </c>
      <c r="B492" s="119">
        <v>257600</v>
      </c>
      <c r="C492" s="120">
        <v>44901</v>
      </c>
      <c r="D492" s="120">
        <v>44902</v>
      </c>
      <c r="E492" s="119">
        <v>62844</v>
      </c>
      <c r="F492" s="119" t="s">
        <v>6021</v>
      </c>
      <c r="G492" s="119">
        <v>3</v>
      </c>
      <c r="H492" s="119">
        <v>7</v>
      </c>
    </row>
    <row r="493" spans="1:8" x14ac:dyDescent="0.35">
      <c r="A493" s="119">
        <v>568314</v>
      </c>
      <c r="B493" s="119">
        <v>257600</v>
      </c>
      <c r="C493" s="120">
        <v>44901</v>
      </c>
      <c r="D493" s="120">
        <v>44902</v>
      </c>
      <c r="E493" s="119">
        <v>67140</v>
      </c>
      <c r="F493" s="119" t="s">
        <v>5960</v>
      </c>
      <c r="G493" s="119">
        <v>1</v>
      </c>
      <c r="H493" s="119">
        <v>5</v>
      </c>
    </row>
    <row r="494" spans="1:8" x14ac:dyDescent="0.35">
      <c r="A494" s="119">
        <v>568314</v>
      </c>
      <c r="B494" s="119">
        <v>257600</v>
      </c>
      <c r="C494" s="120">
        <v>44901</v>
      </c>
      <c r="D494" s="120">
        <v>44902</v>
      </c>
      <c r="E494" s="119">
        <v>67139</v>
      </c>
      <c r="F494" s="119" t="s">
        <v>5991</v>
      </c>
      <c r="G494" s="119">
        <v>2</v>
      </c>
      <c r="H494" s="119">
        <v>33</v>
      </c>
    </row>
    <row r="495" spans="1:8" x14ac:dyDescent="0.35">
      <c r="A495" s="119">
        <v>568314</v>
      </c>
      <c r="B495" s="119">
        <v>257600</v>
      </c>
      <c r="C495" s="120">
        <v>44901</v>
      </c>
      <c r="D495" s="120">
        <v>44902</v>
      </c>
      <c r="E495" s="119">
        <v>62175</v>
      </c>
      <c r="F495" s="119" t="s">
        <v>6006</v>
      </c>
      <c r="G495" s="119">
        <v>4</v>
      </c>
      <c r="H495" s="119">
        <v>2</v>
      </c>
    </row>
    <row r="496" spans="1:8" x14ac:dyDescent="0.35">
      <c r="A496" s="119">
        <v>568853</v>
      </c>
      <c r="B496" s="119">
        <v>257600</v>
      </c>
      <c r="C496" s="120">
        <v>44904</v>
      </c>
      <c r="D496" s="120">
        <v>44907</v>
      </c>
      <c r="E496" s="119">
        <v>67284</v>
      </c>
      <c r="F496" s="119" t="s">
        <v>5968</v>
      </c>
      <c r="G496" s="119">
        <v>400</v>
      </c>
      <c r="H496" s="119">
        <v>123</v>
      </c>
    </row>
    <row r="497" spans="1:8" x14ac:dyDescent="0.35">
      <c r="A497" s="119">
        <v>568853</v>
      </c>
      <c r="B497" s="119">
        <v>257600</v>
      </c>
      <c r="C497" s="120">
        <v>44904</v>
      </c>
      <c r="D497" s="120">
        <v>44907</v>
      </c>
      <c r="E497" s="119">
        <v>61337</v>
      </c>
      <c r="F497" s="119" t="s">
        <v>5976</v>
      </c>
      <c r="G497" s="119">
        <v>5</v>
      </c>
      <c r="H497" s="119">
        <v>67</v>
      </c>
    </row>
    <row r="498" spans="1:8" x14ac:dyDescent="0.35">
      <c r="A498" s="119">
        <v>568853</v>
      </c>
      <c r="B498" s="119">
        <v>257600</v>
      </c>
      <c r="C498" s="120">
        <v>44904</v>
      </c>
      <c r="D498" s="120">
        <v>44907</v>
      </c>
      <c r="E498" s="119">
        <v>67131</v>
      </c>
      <c r="F498" s="119" t="s">
        <v>6020</v>
      </c>
      <c r="G498" s="119">
        <v>2</v>
      </c>
      <c r="H498" s="119">
        <v>8</v>
      </c>
    </row>
    <row r="499" spans="1:8" x14ac:dyDescent="0.35">
      <c r="A499" s="119">
        <v>568853</v>
      </c>
      <c r="B499" s="119">
        <v>257600</v>
      </c>
      <c r="C499" s="120">
        <v>44904</v>
      </c>
      <c r="D499" s="120">
        <v>44907</v>
      </c>
      <c r="E499" s="119">
        <v>67132</v>
      </c>
      <c r="F499" s="119" t="s">
        <v>5962</v>
      </c>
      <c r="G499" s="119">
        <v>0</v>
      </c>
      <c r="H499" s="119">
        <v>74</v>
      </c>
    </row>
    <row r="500" spans="1:8" x14ac:dyDescent="0.35">
      <c r="A500" s="119">
        <v>569655</v>
      </c>
      <c r="B500" s="119">
        <v>257600</v>
      </c>
      <c r="C500" s="120">
        <v>44901</v>
      </c>
      <c r="D500" s="120">
        <v>44911</v>
      </c>
      <c r="E500" s="119">
        <v>67140</v>
      </c>
      <c r="F500" s="119" t="s">
        <v>5960</v>
      </c>
      <c r="G500" s="119">
        <v>1</v>
      </c>
      <c r="H500" s="119">
        <v>3</v>
      </c>
    </row>
    <row r="501" spans="1:8" x14ac:dyDescent="0.35">
      <c r="A501" s="119">
        <v>569656</v>
      </c>
      <c r="B501" s="119">
        <v>257600</v>
      </c>
      <c r="C501" s="120">
        <v>44904</v>
      </c>
      <c r="D501" s="120">
        <v>44911</v>
      </c>
      <c r="E501" s="119">
        <v>67132</v>
      </c>
      <c r="F501" s="119" t="s">
        <v>5962</v>
      </c>
      <c r="G501" s="119">
        <v>1</v>
      </c>
      <c r="H501" s="119">
        <v>3</v>
      </c>
    </row>
    <row r="502" spans="1:8" x14ac:dyDescent="0.35">
      <c r="A502" s="119">
        <v>570490</v>
      </c>
      <c r="B502" s="119">
        <v>257600</v>
      </c>
      <c r="C502" s="120">
        <v>44917</v>
      </c>
      <c r="D502" s="120">
        <v>44922</v>
      </c>
      <c r="E502" s="119">
        <v>62175</v>
      </c>
      <c r="F502" s="119" t="s">
        <v>6006</v>
      </c>
      <c r="G502" s="119">
        <v>0</v>
      </c>
      <c r="H502" s="119">
        <v>2</v>
      </c>
    </row>
    <row r="503" spans="1:8" x14ac:dyDescent="0.35">
      <c r="A503" s="119">
        <v>570490</v>
      </c>
      <c r="B503" s="119">
        <v>257600</v>
      </c>
      <c r="C503" s="120">
        <v>44917</v>
      </c>
      <c r="D503" s="120">
        <v>44922</v>
      </c>
      <c r="E503" s="119">
        <v>61337</v>
      </c>
      <c r="F503" s="119" t="s">
        <v>5976</v>
      </c>
      <c r="G503" s="119">
        <v>5</v>
      </c>
      <c r="H503" s="119">
        <v>2</v>
      </c>
    </row>
    <row r="504" spans="1:8" x14ac:dyDescent="0.35">
      <c r="A504" s="119">
        <v>570992</v>
      </c>
      <c r="B504" s="119">
        <v>257600</v>
      </c>
      <c r="C504" s="120">
        <v>44925</v>
      </c>
      <c r="D504" s="120">
        <v>44925</v>
      </c>
      <c r="E504" s="119">
        <v>67282</v>
      </c>
      <c r="F504" s="119" t="s">
        <v>5992</v>
      </c>
      <c r="G504" s="119">
        <v>2</v>
      </c>
      <c r="H504" s="119">
        <v>7</v>
      </c>
    </row>
    <row r="505" spans="1:8" x14ac:dyDescent="0.35">
      <c r="A505" s="119">
        <v>571115</v>
      </c>
      <c r="B505" s="119">
        <v>257600</v>
      </c>
      <c r="C505" s="120">
        <v>44917</v>
      </c>
      <c r="D505" s="119" t="s">
        <v>6216</v>
      </c>
      <c r="E505" s="119">
        <v>62175</v>
      </c>
      <c r="F505" s="119" t="s">
        <v>6006</v>
      </c>
      <c r="G505" s="119">
        <v>5</v>
      </c>
      <c r="H505" s="119">
        <v>8</v>
      </c>
    </row>
    <row r="506" spans="1:8" x14ac:dyDescent="0.35">
      <c r="A506" s="119">
        <v>572635</v>
      </c>
      <c r="B506" s="119">
        <v>257600</v>
      </c>
      <c r="C506" s="119" t="s">
        <v>6217</v>
      </c>
      <c r="D506" s="119" t="s">
        <v>6218</v>
      </c>
      <c r="E506" s="119">
        <v>61337</v>
      </c>
      <c r="F506" s="119" t="s">
        <v>5976</v>
      </c>
      <c r="G506" s="119">
        <v>5</v>
      </c>
      <c r="H506" s="119">
        <v>665</v>
      </c>
    </row>
    <row r="507" spans="1:8" x14ac:dyDescent="0.35">
      <c r="A507" s="119">
        <v>572635</v>
      </c>
      <c r="B507" s="119">
        <v>257600</v>
      </c>
      <c r="C507" s="119" t="s">
        <v>6217</v>
      </c>
      <c r="D507" s="119" t="s">
        <v>6218</v>
      </c>
      <c r="E507" s="119">
        <v>62873</v>
      </c>
      <c r="F507" s="119" t="s">
        <v>6014</v>
      </c>
      <c r="G507" s="119">
        <v>3</v>
      </c>
      <c r="H507" s="119">
        <v>4</v>
      </c>
    </row>
    <row r="508" spans="1:8" x14ac:dyDescent="0.35">
      <c r="A508" s="119">
        <v>572635</v>
      </c>
      <c r="B508" s="119">
        <v>257600</v>
      </c>
      <c r="C508" s="119" t="s">
        <v>6217</v>
      </c>
      <c r="D508" s="119" t="s">
        <v>6218</v>
      </c>
      <c r="E508" s="119">
        <v>62175</v>
      </c>
      <c r="F508" s="119" t="s">
        <v>6006</v>
      </c>
      <c r="G508" s="119">
        <v>3</v>
      </c>
      <c r="H508" s="119">
        <v>4</v>
      </c>
    </row>
    <row r="509" spans="1:8" x14ac:dyDescent="0.35">
      <c r="A509" s="119">
        <v>572635</v>
      </c>
      <c r="B509" s="119">
        <v>257600</v>
      </c>
      <c r="C509" s="119" t="s">
        <v>6217</v>
      </c>
      <c r="D509" s="119" t="s">
        <v>6218</v>
      </c>
      <c r="E509" s="119">
        <v>62844</v>
      </c>
      <c r="F509" s="119" t="s">
        <v>6021</v>
      </c>
      <c r="G509" s="119">
        <v>1</v>
      </c>
      <c r="H509" s="119">
        <v>4</v>
      </c>
    </row>
    <row r="510" spans="1:8" x14ac:dyDescent="0.35">
      <c r="A510" s="119">
        <v>572635</v>
      </c>
      <c r="B510" s="119">
        <v>257600</v>
      </c>
      <c r="C510" s="119" t="s">
        <v>6217</v>
      </c>
      <c r="D510" s="119" t="s">
        <v>6218</v>
      </c>
      <c r="E510" s="119">
        <v>66806</v>
      </c>
      <c r="F510" s="119" t="s">
        <v>5961</v>
      </c>
      <c r="G510" s="119">
        <v>4</v>
      </c>
      <c r="H510" s="119">
        <v>3</v>
      </c>
    </row>
    <row r="511" spans="1:8" x14ac:dyDescent="0.35">
      <c r="A511" s="119">
        <v>573777</v>
      </c>
      <c r="B511" s="119">
        <v>257600</v>
      </c>
      <c r="C511" s="119" t="s">
        <v>6219</v>
      </c>
      <c r="D511" s="119" t="s">
        <v>6220</v>
      </c>
      <c r="E511" s="119">
        <v>67069</v>
      </c>
      <c r="F511" s="119" t="s">
        <v>6011</v>
      </c>
      <c r="G511" s="119">
        <v>30</v>
      </c>
      <c r="H511" s="119">
        <v>90</v>
      </c>
    </row>
    <row r="512" spans="1:8" x14ac:dyDescent="0.35">
      <c r="A512" s="119">
        <v>573777</v>
      </c>
      <c r="B512" s="119">
        <v>257600</v>
      </c>
      <c r="C512" s="119" t="s">
        <v>6219</v>
      </c>
      <c r="D512" s="119" t="s">
        <v>6220</v>
      </c>
      <c r="E512" s="119">
        <v>62844</v>
      </c>
      <c r="F512" s="119" t="s">
        <v>6021</v>
      </c>
      <c r="G512" s="119">
        <v>2</v>
      </c>
      <c r="H512" s="119">
        <v>788</v>
      </c>
    </row>
    <row r="513" spans="1:8" x14ac:dyDescent="0.35">
      <c r="A513" s="119">
        <v>573777</v>
      </c>
      <c r="B513" s="119">
        <v>257600</v>
      </c>
      <c r="C513" s="119" t="s">
        <v>6219</v>
      </c>
      <c r="D513" s="119" t="s">
        <v>6220</v>
      </c>
      <c r="E513" s="119">
        <v>61827</v>
      </c>
      <c r="F513" s="119" t="s">
        <v>6096</v>
      </c>
      <c r="G513" s="119">
        <v>3</v>
      </c>
      <c r="H513" s="119">
        <v>6</v>
      </c>
    </row>
    <row r="514" spans="1:8" x14ac:dyDescent="0.35">
      <c r="A514" s="119">
        <v>573777</v>
      </c>
      <c r="B514" s="119">
        <v>257600</v>
      </c>
      <c r="C514" s="119" t="s">
        <v>6219</v>
      </c>
      <c r="D514" s="119" t="s">
        <v>6220</v>
      </c>
      <c r="E514" s="119">
        <v>61337</v>
      </c>
      <c r="F514" s="119" t="s">
        <v>5976</v>
      </c>
      <c r="G514" s="119">
        <v>5</v>
      </c>
      <c r="H514" s="119">
        <v>6</v>
      </c>
    </row>
    <row r="515" spans="1:8" x14ac:dyDescent="0.35">
      <c r="A515" s="119">
        <v>573777</v>
      </c>
      <c r="B515" s="119">
        <v>257600</v>
      </c>
      <c r="C515" s="119" t="s">
        <v>6219</v>
      </c>
      <c r="D515" s="119" t="s">
        <v>6220</v>
      </c>
      <c r="E515" s="119">
        <v>62180</v>
      </c>
      <c r="F515" s="119" t="s">
        <v>6003</v>
      </c>
      <c r="G515" s="119">
        <v>20</v>
      </c>
      <c r="H515" s="119">
        <v>6</v>
      </c>
    </row>
    <row r="516" spans="1:8" x14ac:dyDescent="0.35">
      <c r="A516" s="119">
        <v>574439</v>
      </c>
      <c r="B516" s="119">
        <v>257600</v>
      </c>
      <c r="C516" s="119" t="s">
        <v>6217</v>
      </c>
      <c r="D516" s="119" t="s">
        <v>6221</v>
      </c>
      <c r="E516" s="119">
        <v>66806</v>
      </c>
      <c r="F516" s="119" t="s">
        <v>5961</v>
      </c>
      <c r="G516" s="119">
        <v>2</v>
      </c>
      <c r="H516" s="119">
        <v>125</v>
      </c>
    </row>
    <row r="517" spans="1:8" x14ac:dyDescent="0.35">
      <c r="A517" s="119">
        <v>576775</v>
      </c>
      <c r="B517" s="119">
        <v>257600</v>
      </c>
      <c r="C517" s="120">
        <v>44852</v>
      </c>
      <c r="D517" s="119" t="s">
        <v>6222</v>
      </c>
      <c r="F517" s="119" t="s">
        <v>5961</v>
      </c>
      <c r="G517" s="119">
        <v>1</v>
      </c>
      <c r="H517" s="119">
        <v>15.2</v>
      </c>
    </row>
    <row r="518" spans="1:8" x14ac:dyDescent="0.35">
      <c r="A518" s="119">
        <v>576775</v>
      </c>
      <c r="B518" s="119">
        <v>257600</v>
      </c>
      <c r="C518" s="120">
        <v>44852</v>
      </c>
      <c r="D518" s="119" t="s">
        <v>6222</v>
      </c>
      <c r="E518" s="119">
        <v>67044</v>
      </c>
      <c r="F518" s="119" t="s">
        <v>6223</v>
      </c>
      <c r="G518" s="119">
        <v>2</v>
      </c>
      <c r="H518" s="119">
        <v>5</v>
      </c>
    </row>
    <row r="519" spans="1:8" x14ac:dyDescent="0.35">
      <c r="A519" s="119">
        <v>576775</v>
      </c>
      <c r="B519" s="119">
        <v>257600</v>
      </c>
      <c r="C519" s="120">
        <v>44852</v>
      </c>
      <c r="D519" s="119" t="s">
        <v>6222</v>
      </c>
      <c r="E519" s="119">
        <v>67234</v>
      </c>
      <c r="F519" s="119" t="s">
        <v>6164</v>
      </c>
      <c r="G519" s="119">
        <v>2</v>
      </c>
      <c r="H519" s="119">
        <v>88</v>
      </c>
    </row>
    <row r="520" spans="1:8" x14ac:dyDescent="0.35">
      <c r="A520" s="119">
        <v>576775</v>
      </c>
      <c r="B520" s="119">
        <v>257600</v>
      </c>
      <c r="C520" s="120">
        <v>44852</v>
      </c>
      <c r="D520" s="119" t="s">
        <v>6222</v>
      </c>
      <c r="E520" s="119">
        <v>61337</v>
      </c>
      <c r="F520" s="119" t="s">
        <v>5976</v>
      </c>
      <c r="G520" s="119">
        <v>2</v>
      </c>
      <c r="H520" s="119">
        <v>58</v>
      </c>
    </row>
    <row r="521" spans="1:8" x14ac:dyDescent="0.35">
      <c r="A521" s="119">
        <v>576775</v>
      </c>
      <c r="B521" s="119">
        <v>257600</v>
      </c>
      <c r="C521" s="120">
        <v>44852</v>
      </c>
      <c r="D521" s="119" t="s">
        <v>6222</v>
      </c>
      <c r="E521" s="119">
        <v>67158</v>
      </c>
      <c r="F521" s="119" t="s">
        <v>6214</v>
      </c>
      <c r="G521" s="119">
        <v>2</v>
      </c>
      <c r="H521" s="119">
        <v>114</v>
      </c>
    </row>
    <row r="522" spans="1:8" x14ac:dyDescent="0.35">
      <c r="A522" s="119">
        <v>576775</v>
      </c>
      <c r="B522" s="119">
        <v>257600</v>
      </c>
      <c r="C522" s="120">
        <v>44852</v>
      </c>
      <c r="D522" s="119" t="s">
        <v>6222</v>
      </c>
      <c r="F522" s="119" t="s">
        <v>5961</v>
      </c>
      <c r="G522" s="119">
        <v>1</v>
      </c>
      <c r="H522" s="119">
        <v>21.25</v>
      </c>
    </row>
    <row r="523" spans="1:8" x14ac:dyDescent="0.35">
      <c r="A523" s="119">
        <v>577424</v>
      </c>
      <c r="B523" s="119">
        <v>257600</v>
      </c>
      <c r="C523" s="119" t="s">
        <v>6224</v>
      </c>
      <c r="D523" s="119" t="s">
        <v>6225</v>
      </c>
      <c r="E523" s="119">
        <v>61337</v>
      </c>
      <c r="F523" s="119" t="s">
        <v>5976</v>
      </c>
      <c r="G523" s="119">
        <v>5</v>
      </c>
      <c r="H523" s="119">
        <v>68</v>
      </c>
    </row>
    <row r="524" spans="1:8" x14ac:dyDescent="0.35">
      <c r="A524" s="119">
        <v>578706</v>
      </c>
      <c r="B524" s="119">
        <v>257600</v>
      </c>
      <c r="C524" s="119" t="s">
        <v>6226</v>
      </c>
      <c r="D524" s="119" t="s">
        <v>6227</v>
      </c>
      <c r="E524" s="119" t="s">
        <v>5971</v>
      </c>
      <c r="F524" s="119" t="s">
        <v>5972</v>
      </c>
      <c r="G524" s="119">
        <v>3.25</v>
      </c>
      <c r="H524" s="119">
        <v>123</v>
      </c>
    </row>
    <row r="525" spans="1:8" x14ac:dyDescent="0.35">
      <c r="A525" s="119">
        <v>578706</v>
      </c>
      <c r="B525" s="119">
        <v>257600</v>
      </c>
      <c r="C525" s="119" t="s">
        <v>6226</v>
      </c>
      <c r="D525" s="119" t="s">
        <v>6227</v>
      </c>
      <c r="E525" s="119">
        <v>10131</v>
      </c>
      <c r="F525" s="119" t="s">
        <v>6097</v>
      </c>
      <c r="G525" s="119">
        <v>1</v>
      </c>
      <c r="H525" s="119">
        <v>43</v>
      </c>
    </row>
    <row r="526" spans="1:8" x14ac:dyDescent="0.35">
      <c r="A526" s="119">
        <v>578706</v>
      </c>
      <c r="B526" s="119">
        <v>257600</v>
      </c>
      <c r="C526" s="119" t="s">
        <v>6226</v>
      </c>
      <c r="D526" s="119" t="s">
        <v>6227</v>
      </c>
      <c r="E526" s="119">
        <v>10235</v>
      </c>
      <c r="F526" s="119" t="s">
        <v>6098</v>
      </c>
      <c r="G526" s="119">
        <v>4</v>
      </c>
      <c r="H526" s="119">
        <v>6</v>
      </c>
    </row>
    <row r="527" spans="1:8" x14ac:dyDescent="0.35">
      <c r="A527" s="119">
        <v>578706</v>
      </c>
      <c r="B527" s="119">
        <v>257600</v>
      </c>
      <c r="C527" s="119" t="s">
        <v>6226</v>
      </c>
      <c r="D527" s="119" t="s">
        <v>6227</v>
      </c>
      <c r="E527" s="119">
        <v>12229</v>
      </c>
      <c r="F527" s="119" t="s">
        <v>6099</v>
      </c>
      <c r="G527" s="119">
        <v>1</v>
      </c>
      <c r="H527" s="119">
        <v>77</v>
      </c>
    </row>
    <row r="528" spans="1:8" x14ac:dyDescent="0.35">
      <c r="A528" s="119">
        <v>578706</v>
      </c>
      <c r="B528" s="119">
        <v>257600</v>
      </c>
      <c r="C528" s="119" t="s">
        <v>6226</v>
      </c>
      <c r="D528" s="119" t="s">
        <v>6227</v>
      </c>
      <c r="E528" s="119">
        <v>62110</v>
      </c>
      <c r="F528" s="119" t="s">
        <v>6100</v>
      </c>
      <c r="G528" s="119">
        <v>1</v>
      </c>
      <c r="H528" s="119">
        <v>67</v>
      </c>
    </row>
    <row r="529" spans="1:8" x14ac:dyDescent="0.35">
      <c r="A529" s="119">
        <v>578706</v>
      </c>
      <c r="B529" s="119">
        <v>257600</v>
      </c>
      <c r="C529" s="119" t="s">
        <v>6226</v>
      </c>
      <c r="D529" s="119" t="s">
        <v>6227</v>
      </c>
      <c r="E529" s="119">
        <v>62120</v>
      </c>
      <c r="F529" s="119" t="s">
        <v>6101</v>
      </c>
      <c r="G529" s="119">
        <v>1</v>
      </c>
      <c r="H529" s="119">
        <v>5</v>
      </c>
    </row>
    <row r="530" spans="1:8" x14ac:dyDescent="0.35">
      <c r="A530" s="119">
        <v>578706</v>
      </c>
      <c r="B530" s="119">
        <v>257600</v>
      </c>
      <c r="C530" s="119" t="s">
        <v>6226</v>
      </c>
      <c r="D530" s="119" t="s">
        <v>6227</v>
      </c>
      <c r="E530" s="119">
        <v>62121</v>
      </c>
      <c r="F530" s="119" t="s">
        <v>6102</v>
      </c>
      <c r="G530" s="119">
        <v>3</v>
      </c>
      <c r="H530" s="119">
        <v>4</v>
      </c>
    </row>
    <row r="531" spans="1:8" x14ac:dyDescent="0.35">
      <c r="A531" s="119">
        <v>578706</v>
      </c>
      <c r="B531" s="119">
        <v>257600</v>
      </c>
      <c r="C531" s="119" t="s">
        <v>6226</v>
      </c>
      <c r="D531" s="119" t="s">
        <v>6227</v>
      </c>
      <c r="E531" s="119">
        <v>62128</v>
      </c>
      <c r="F531" s="119" t="s">
        <v>6103</v>
      </c>
      <c r="G531" s="119">
        <v>1</v>
      </c>
      <c r="H531" s="119">
        <v>3</v>
      </c>
    </row>
    <row r="532" spans="1:8" x14ac:dyDescent="0.35">
      <c r="A532" s="119">
        <v>578706</v>
      </c>
      <c r="B532" s="119">
        <v>257600</v>
      </c>
      <c r="C532" s="119" t="s">
        <v>6226</v>
      </c>
      <c r="D532" s="119" t="s">
        <v>6227</v>
      </c>
      <c r="E532" s="119">
        <v>62141</v>
      </c>
      <c r="F532" s="119" t="s">
        <v>6104</v>
      </c>
      <c r="G532" s="119">
        <v>1</v>
      </c>
      <c r="H532" s="119">
        <v>4</v>
      </c>
    </row>
    <row r="533" spans="1:8" x14ac:dyDescent="0.35">
      <c r="A533" s="119">
        <v>578706</v>
      </c>
      <c r="B533" s="119">
        <v>257600</v>
      </c>
      <c r="C533" s="119" t="s">
        <v>6226</v>
      </c>
      <c r="D533" s="119" t="s">
        <v>6227</v>
      </c>
      <c r="E533" s="119">
        <v>63308</v>
      </c>
      <c r="F533" s="119" t="s">
        <v>6105</v>
      </c>
      <c r="G533" s="119">
        <v>1</v>
      </c>
      <c r="H533" s="119">
        <v>45</v>
      </c>
    </row>
    <row r="534" spans="1:8" x14ac:dyDescent="0.35">
      <c r="A534" s="119">
        <v>578706</v>
      </c>
      <c r="B534" s="119">
        <v>257600</v>
      </c>
      <c r="C534" s="119" t="s">
        <v>6226</v>
      </c>
      <c r="D534" s="119" t="s">
        <v>6227</v>
      </c>
      <c r="E534" s="119">
        <v>63676</v>
      </c>
      <c r="F534" s="119" t="s">
        <v>5987</v>
      </c>
      <c r="G534" s="119">
        <v>8</v>
      </c>
      <c r="H534" s="119">
        <v>66</v>
      </c>
    </row>
    <row r="535" spans="1:8" x14ac:dyDescent="0.35">
      <c r="A535" s="119">
        <v>578706</v>
      </c>
      <c r="B535" s="119">
        <v>257600</v>
      </c>
      <c r="C535" s="119" t="s">
        <v>6226</v>
      </c>
      <c r="D535" s="119" t="s">
        <v>6227</v>
      </c>
      <c r="E535" s="119">
        <v>63716</v>
      </c>
      <c r="F535" s="119" t="s">
        <v>6153</v>
      </c>
      <c r="G535" s="119">
        <v>1</v>
      </c>
      <c r="H535" s="119">
        <v>4</v>
      </c>
    </row>
    <row r="536" spans="1:8" x14ac:dyDescent="0.35">
      <c r="A536" s="119">
        <v>578706</v>
      </c>
      <c r="B536" s="119">
        <v>257600</v>
      </c>
      <c r="C536" s="119" t="s">
        <v>6226</v>
      </c>
      <c r="D536" s="119" t="s">
        <v>6227</v>
      </c>
      <c r="E536" s="119">
        <v>63947</v>
      </c>
      <c r="F536" s="119" t="s">
        <v>6106</v>
      </c>
      <c r="G536" s="119">
        <v>1</v>
      </c>
      <c r="H536" s="119">
        <v>67</v>
      </c>
    </row>
    <row r="537" spans="1:8" x14ac:dyDescent="0.35">
      <c r="A537" s="119">
        <v>578706</v>
      </c>
      <c r="B537" s="119">
        <v>257600</v>
      </c>
      <c r="C537" s="119" t="s">
        <v>6226</v>
      </c>
      <c r="D537" s="119" t="s">
        <v>6227</v>
      </c>
      <c r="E537" s="119">
        <v>63949</v>
      </c>
      <c r="F537" s="119" t="s">
        <v>6107</v>
      </c>
      <c r="G537" s="119">
        <v>1</v>
      </c>
      <c r="H537" s="119">
        <v>87</v>
      </c>
    </row>
    <row r="538" spans="1:8" x14ac:dyDescent="0.35">
      <c r="A538" s="119">
        <v>578706</v>
      </c>
      <c r="B538" s="119">
        <v>257600</v>
      </c>
      <c r="C538" s="119" t="s">
        <v>6226</v>
      </c>
      <c r="D538" s="119" t="s">
        <v>6227</v>
      </c>
      <c r="E538" s="119">
        <v>64086</v>
      </c>
      <c r="F538" s="119" t="s">
        <v>5993</v>
      </c>
      <c r="G538" s="119">
        <v>1</v>
      </c>
      <c r="H538" s="119">
        <v>2</v>
      </c>
    </row>
    <row r="539" spans="1:8" x14ac:dyDescent="0.35">
      <c r="A539" s="119">
        <v>578706</v>
      </c>
      <c r="B539" s="119">
        <v>257600</v>
      </c>
      <c r="C539" s="119" t="s">
        <v>6226</v>
      </c>
      <c r="D539" s="119" t="s">
        <v>6227</v>
      </c>
      <c r="E539" s="119">
        <v>64092</v>
      </c>
      <c r="F539" s="119" t="s">
        <v>6108</v>
      </c>
      <c r="G539" s="119">
        <v>1</v>
      </c>
      <c r="H539" s="119">
        <v>3</v>
      </c>
    </row>
    <row r="540" spans="1:8" x14ac:dyDescent="0.35">
      <c r="A540" s="119">
        <v>578706</v>
      </c>
      <c r="B540" s="119">
        <v>257600</v>
      </c>
      <c r="C540" s="119" t="s">
        <v>6226</v>
      </c>
      <c r="D540" s="119" t="s">
        <v>6227</v>
      </c>
      <c r="E540" s="119">
        <v>71075</v>
      </c>
      <c r="F540" s="119" t="s">
        <v>6110</v>
      </c>
      <c r="G540" s="119">
        <v>1</v>
      </c>
      <c r="H540" s="119">
        <v>5</v>
      </c>
    </row>
    <row r="541" spans="1:8" x14ac:dyDescent="0.35">
      <c r="A541" s="119">
        <v>579740</v>
      </c>
      <c r="B541" s="119">
        <v>257600</v>
      </c>
      <c r="C541" s="119" t="s">
        <v>6228</v>
      </c>
      <c r="D541" s="119" t="s">
        <v>6229</v>
      </c>
      <c r="E541" s="119">
        <v>61337</v>
      </c>
      <c r="F541" s="119" t="s">
        <v>5976</v>
      </c>
      <c r="G541" s="119">
        <v>5</v>
      </c>
      <c r="H541" s="119">
        <v>4</v>
      </c>
    </row>
    <row r="542" spans="1:8" x14ac:dyDescent="0.35">
      <c r="A542" s="119">
        <v>579740</v>
      </c>
      <c r="B542" s="119">
        <v>257600</v>
      </c>
      <c r="C542" s="119" t="s">
        <v>6228</v>
      </c>
      <c r="D542" s="119" t="s">
        <v>6229</v>
      </c>
      <c r="E542" s="119">
        <v>67282</v>
      </c>
      <c r="F542" s="119" t="s">
        <v>5992</v>
      </c>
      <c r="G542" s="119">
        <v>2</v>
      </c>
      <c r="H542" s="119">
        <v>3</v>
      </c>
    </row>
    <row r="543" spans="1:8" x14ac:dyDescent="0.35">
      <c r="A543" s="119">
        <v>580409</v>
      </c>
      <c r="B543" s="119">
        <v>257600</v>
      </c>
      <c r="C543" s="119" t="s">
        <v>6230</v>
      </c>
      <c r="D543" s="119" t="s">
        <v>6231</v>
      </c>
      <c r="E543" s="119">
        <v>67284</v>
      </c>
      <c r="F543" s="119" t="s">
        <v>5968</v>
      </c>
      <c r="G543" s="119">
        <v>500</v>
      </c>
      <c r="H543" s="119">
        <v>1500</v>
      </c>
    </row>
    <row r="544" spans="1:8" x14ac:dyDescent="0.35">
      <c r="A544" s="119">
        <v>580409</v>
      </c>
      <c r="B544" s="119">
        <v>257600</v>
      </c>
      <c r="C544" s="119" t="s">
        <v>6230</v>
      </c>
      <c r="D544" s="119" t="s">
        <v>6231</v>
      </c>
      <c r="E544" s="119">
        <v>66806</v>
      </c>
      <c r="F544" s="119" t="s">
        <v>5961</v>
      </c>
      <c r="G544" s="119">
        <v>6</v>
      </c>
      <c r="H544" s="119">
        <v>6</v>
      </c>
    </row>
    <row r="545" spans="1:8" x14ac:dyDescent="0.35">
      <c r="A545" s="119">
        <v>580409</v>
      </c>
      <c r="B545" s="119">
        <v>257600</v>
      </c>
      <c r="C545" s="119" t="s">
        <v>6230</v>
      </c>
      <c r="D545" s="119" t="s">
        <v>6231</v>
      </c>
      <c r="E545" s="119">
        <v>62180</v>
      </c>
      <c r="F545" s="119" t="s">
        <v>6003</v>
      </c>
      <c r="G545" s="119">
        <v>20</v>
      </c>
      <c r="H545" s="119">
        <v>5</v>
      </c>
    </row>
    <row r="546" spans="1:8" x14ac:dyDescent="0.35">
      <c r="A546" s="119">
        <v>582510</v>
      </c>
      <c r="B546" s="119">
        <v>257600</v>
      </c>
      <c r="C546" s="120">
        <v>44852</v>
      </c>
      <c r="D546" s="119" t="s">
        <v>6232</v>
      </c>
      <c r="E546" s="119">
        <v>67234</v>
      </c>
      <c r="F546" s="119" t="s">
        <v>6164</v>
      </c>
      <c r="G546" s="119">
        <v>1</v>
      </c>
      <c r="H546" s="119">
        <v>456</v>
      </c>
    </row>
    <row r="547" spans="1:8" x14ac:dyDescent="0.35">
      <c r="A547" s="119">
        <v>582839</v>
      </c>
      <c r="B547" s="119">
        <v>257600</v>
      </c>
      <c r="C547" s="119" t="s">
        <v>6233</v>
      </c>
      <c r="D547" s="119" t="s">
        <v>6233</v>
      </c>
      <c r="E547" s="119">
        <v>61337</v>
      </c>
      <c r="F547" s="119" t="s">
        <v>5976</v>
      </c>
      <c r="G547" s="119">
        <v>6</v>
      </c>
      <c r="H547" s="119">
        <v>432</v>
      </c>
    </row>
    <row r="548" spans="1:8" x14ac:dyDescent="0.35">
      <c r="A548" s="119">
        <v>582839</v>
      </c>
      <c r="B548" s="119">
        <v>257600</v>
      </c>
      <c r="C548" s="119" t="s">
        <v>6233</v>
      </c>
      <c r="D548" s="119" t="s">
        <v>6233</v>
      </c>
      <c r="E548" s="119">
        <v>67284</v>
      </c>
      <c r="F548" s="119" t="s">
        <v>5968</v>
      </c>
      <c r="G548" s="119">
        <v>600</v>
      </c>
      <c r="H548" s="119">
        <v>2</v>
      </c>
    </row>
    <row r="549" spans="1:8" x14ac:dyDescent="0.35">
      <c r="A549" s="119">
        <v>585241</v>
      </c>
      <c r="B549" s="119">
        <v>257600</v>
      </c>
      <c r="C549" s="119" t="s">
        <v>6234</v>
      </c>
      <c r="D549" s="119" t="s">
        <v>6235</v>
      </c>
      <c r="E549" s="119">
        <v>67282</v>
      </c>
      <c r="F549" s="119" t="s">
        <v>5992</v>
      </c>
      <c r="G549" s="119">
        <v>2</v>
      </c>
      <c r="H549" s="119">
        <v>34</v>
      </c>
    </row>
    <row r="550" spans="1:8" x14ac:dyDescent="0.35">
      <c r="A550" s="119">
        <v>585241</v>
      </c>
      <c r="B550" s="119">
        <v>257600</v>
      </c>
      <c r="C550" s="119" t="s">
        <v>6234</v>
      </c>
      <c r="D550" s="119" t="s">
        <v>6235</v>
      </c>
      <c r="E550" s="119">
        <v>67069</v>
      </c>
      <c r="F550" s="119" t="s">
        <v>6011</v>
      </c>
      <c r="G550" s="119">
        <v>40</v>
      </c>
      <c r="H550" s="119">
        <v>7</v>
      </c>
    </row>
    <row r="551" spans="1:8" x14ac:dyDescent="0.35">
      <c r="A551" s="119">
        <v>585241</v>
      </c>
      <c r="B551" s="119">
        <v>257600</v>
      </c>
      <c r="C551" s="119" t="s">
        <v>6234</v>
      </c>
      <c r="D551" s="119" t="s">
        <v>6235</v>
      </c>
      <c r="E551" s="119">
        <v>61337</v>
      </c>
      <c r="F551" s="119" t="s">
        <v>5976</v>
      </c>
      <c r="G551" s="119">
        <v>4</v>
      </c>
      <c r="H551" s="119">
        <v>5</v>
      </c>
    </row>
    <row r="552" spans="1:8" x14ac:dyDescent="0.35">
      <c r="A552" s="119">
        <v>585241</v>
      </c>
      <c r="B552" s="119">
        <v>257600</v>
      </c>
      <c r="C552" s="119" t="s">
        <v>6234</v>
      </c>
      <c r="D552" s="119" t="s">
        <v>6235</v>
      </c>
      <c r="E552" s="119">
        <v>67284</v>
      </c>
      <c r="F552" s="119" t="s">
        <v>5968</v>
      </c>
      <c r="G552" s="119">
        <v>400</v>
      </c>
      <c r="H552" s="119">
        <v>33</v>
      </c>
    </row>
    <row r="553" spans="1:8" x14ac:dyDescent="0.35">
      <c r="A553" s="119">
        <v>587108</v>
      </c>
      <c r="B553" s="119">
        <v>257600</v>
      </c>
      <c r="C553" s="119" t="s">
        <v>6236</v>
      </c>
      <c r="D553" s="119" t="s">
        <v>6236</v>
      </c>
      <c r="E553" s="119">
        <v>62175</v>
      </c>
      <c r="F553" s="119" t="s">
        <v>6006</v>
      </c>
      <c r="G553" s="119">
        <v>2</v>
      </c>
      <c r="H553" s="119">
        <v>2</v>
      </c>
    </row>
    <row r="554" spans="1:8" x14ac:dyDescent="0.35">
      <c r="A554" s="119">
        <v>587108</v>
      </c>
      <c r="B554" s="119">
        <v>257600</v>
      </c>
      <c r="C554" s="119" t="s">
        <v>6236</v>
      </c>
      <c r="D554" s="119" t="s">
        <v>6236</v>
      </c>
      <c r="E554" s="119">
        <v>67284</v>
      </c>
      <c r="F554" s="119" t="s">
        <v>5968</v>
      </c>
      <c r="G554" s="119">
        <v>600</v>
      </c>
      <c r="H554" s="119">
        <v>123</v>
      </c>
    </row>
    <row r="555" spans="1:8" x14ac:dyDescent="0.35">
      <c r="A555" s="119">
        <v>587108</v>
      </c>
      <c r="B555" s="119">
        <v>257600</v>
      </c>
      <c r="C555" s="119" t="s">
        <v>6236</v>
      </c>
      <c r="D555" s="119" t="s">
        <v>6236</v>
      </c>
      <c r="E555" s="119">
        <v>67140</v>
      </c>
      <c r="F555" s="119" t="s">
        <v>5960</v>
      </c>
      <c r="G555" s="119">
        <v>2</v>
      </c>
      <c r="H555" s="119">
        <v>67</v>
      </c>
    </row>
    <row r="556" spans="1:8" x14ac:dyDescent="0.35">
      <c r="A556" s="119">
        <v>587108</v>
      </c>
      <c r="B556" s="119">
        <v>257600</v>
      </c>
      <c r="C556" s="119" t="s">
        <v>6236</v>
      </c>
      <c r="D556" s="119" t="s">
        <v>6236</v>
      </c>
      <c r="E556" s="119">
        <v>66806</v>
      </c>
      <c r="F556" s="119" t="s">
        <v>5961</v>
      </c>
      <c r="G556" s="119">
        <v>2</v>
      </c>
      <c r="H556" s="119">
        <v>8</v>
      </c>
    </row>
    <row r="557" spans="1:8" x14ac:dyDescent="0.35">
      <c r="A557" s="119">
        <v>587108</v>
      </c>
      <c r="B557" s="119">
        <v>257600</v>
      </c>
      <c r="C557" s="119" t="s">
        <v>6236</v>
      </c>
      <c r="D557" s="119" t="s">
        <v>6236</v>
      </c>
      <c r="E557" s="119">
        <v>67131</v>
      </c>
      <c r="F557" s="119" t="s">
        <v>6020</v>
      </c>
      <c r="G557" s="119">
        <v>1</v>
      </c>
      <c r="H557" s="119">
        <v>74</v>
      </c>
    </row>
    <row r="558" spans="1:8" x14ac:dyDescent="0.35">
      <c r="A558" s="119">
        <v>587108</v>
      </c>
      <c r="B558" s="119">
        <v>257600</v>
      </c>
      <c r="C558" s="119" t="s">
        <v>6236</v>
      </c>
      <c r="D558" s="119" t="s">
        <v>6236</v>
      </c>
      <c r="E558" s="119">
        <v>67132</v>
      </c>
      <c r="F558" s="119" t="s">
        <v>5962</v>
      </c>
      <c r="G558" s="119">
        <v>1</v>
      </c>
      <c r="H558" s="119">
        <v>3</v>
      </c>
    </row>
    <row r="559" spans="1:8" x14ac:dyDescent="0.35">
      <c r="A559" s="119">
        <v>587108</v>
      </c>
      <c r="B559" s="119">
        <v>257600</v>
      </c>
      <c r="C559" s="119" t="s">
        <v>6236</v>
      </c>
      <c r="D559" s="119" t="s">
        <v>6236</v>
      </c>
      <c r="E559" s="119">
        <v>66659</v>
      </c>
      <c r="F559" s="119" t="s">
        <v>6148</v>
      </c>
      <c r="G559" s="119">
        <v>2</v>
      </c>
      <c r="H559" s="119">
        <v>3</v>
      </c>
    </row>
    <row r="560" spans="1:8" x14ac:dyDescent="0.35">
      <c r="A560" s="119">
        <v>587108</v>
      </c>
      <c r="B560" s="119">
        <v>257600</v>
      </c>
      <c r="C560" s="119" t="s">
        <v>6236</v>
      </c>
      <c r="D560" s="119" t="s">
        <v>6236</v>
      </c>
      <c r="E560" s="119">
        <v>61337</v>
      </c>
      <c r="F560" s="119" t="s">
        <v>5976</v>
      </c>
      <c r="G560" s="119">
        <v>3</v>
      </c>
      <c r="H560" s="119">
        <v>2</v>
      </c>
    </row>
    <row r="561" spans="1:8" x14ac:dyDescent="0.35">
      <c r="A561" s="119">
        <v>588151</v>
      </c>
      <c r="B561" s="119">
        <v>257600</v>
      </c>
      <c r="C561" s="119" t="s">
        <v>6237</v>
      </c>
      <c r="D561" s="119" t="s">
        <v>6237</v>
      </c>
      <c r="E561" s="119">
        <v>67282</v>
      </c>
      <c r="F561" s="119" t="s">
        <v>5992</v>
      </c>
      <c r="G561" s="119">
        <v>4</v>
      </c>
      <c r="H561" s="119">
        <v>2</v>
      </c>
    </row>
    <row r="562" spans="1:8" x14ac:dyDescent="0.35">
      <c r="A562" s="119">
        <v>588151</v>
      </c>
      <c r="B562" s="119">
        <v>257600</v>
      </c>
      <c r="C562" s="119" t="s">
        <v>6237</v>
      </c>
      <c r="D562" s="119" t="s">
        <v>6237</v>
      </c>
      <c r="E562" s="119">
        <v>67284</v>
      </c>
      <c r="F562" s="119" t="s">
        <v>5968</v>
      </c>
      <c r="G562" s="119">
        <v>800</v>
      </c>
      <c r="H562" s="119">
        <v>7</v>
      </c>
    </row>
    <row r="563" spans="1:8" x14ac:dyDescent="0.35">
      <c r="A563" s="119">
        <v>588151</v>
      </c>
      <c r="B563" s="119">
        <v>257600</v>
      </c>
      <c r="C563" s="119" t="s">
        <v>6237</v>
      </c>
      <c r="D563" s="119" t="s">
        <v>6237</v>
      </c>
      <c r="E563" s="119">
        <v>61337</v>
      </c>
      <c r="F563" s="119" t="s">
        <v>5976</v>
      </c>
      <c r="G563" s="119">
        <v>6</v>
      </c>
      <c r="H563" s="119">
        <v>8</v>
      </c>
    </row>
    <row r="564" spans="1:8" x14ac:dyDescent="0.35">
      <c r="A564" s="119">
        <v>589528</v>
      </c>
      <c r="B564" s="119">
        <v>257600</v>
      </c>
      <c r="C564" s="119" t="s">
        <v>6238</v>
      </c>
      <c r="D564" s="119" t="s">
        <v>6239</v>
      </c>
      <c r="E564" s="119">
        <v>62175</v>
      </c>
      <c r="F564" s="119" t="s">
        <v>6006</v>
      </c>
      <c r="G564" s="119">
        <v>4</v>
      </c>
      <c r="H564" s="119">
        <v>665</v>
      </c>
    </row>
    <row r="565" spans="1:8" x14ac:dyDescent="0.35">
      <c r="A565" s="119">
        <v>590324</v>
      </c>
      <c r="B565" s="119">
        <v>257600</v>
      </c>
      <c r="C565" s="119" t="s">
        <v>6240</v>
      </c>
      <c r="D565" s="119" t="s">
        <v>6241</v>
      </c>
      <c r="E565" s="119">
        <v>67042</v>
      </c>
      <c r="F565" s="119" t="s">
        <v>5997</v>
      </c>
      <c r="G565" s="119">
        <v>10</v>
      </c>
      <c r="H565" s="119">
        <v>4</v>
      </c>
    </row>
    <row r="566" spans="1:8" x14ac:dyDescent="0.35">
      <c r="A566" s="119">
        <v>590324</v>
      </c>
      <c r="B566" s="119">
        <v>257600</v>
      </c>
      <c r="C566" s="119" t="s">
        <v>6240</v>
      </c>
      <c r="D566" s="119" t="s">
        <v>6241</v>
      </c>
      <c r="E566" s="119">
        <v>67284</v>
      </c>
      <c r="F566" s="119" t="s">
        <v>5968</v>
      </c>
      <c r="G566" s="119">
        <v>400</v>
      </c>
      <c r="H566" s="119">
        <v>4</v>
      </c>
    </row>
    <row r="567" spans="1:8" x14ac:dyDescent="0.35">
      <c r="A567" s="119">
        <v>590324</v>
      </c>
      <c r="B567" s="119">
        <v>257600</v>
      </c>
      <c r="C567" s="119" t="s">
        <v>6240</v>
      </c>
      <c r="D567" s="119" t="s">
        <v>6241</v>
      </c>
      <c r="E567" s="119">
        <v>67139</v>
      </c>
      <c r="F567" s="119" t="s">
        <v>5991</v>
      </c>
      <c r="G567" s="119">
        <v>0</v>
      </c>
      <c r="H567" s="119">
        <v>4</v>
      </c>
    </row>
    <row r="568" spans="1:8" x14ac:dyDescent="0.35">
      <c r="A568" s="119">
        <v>590324</v>
      </c>
      <c r="B568" s="119">
        <v>257600</v>
      </c>
      <c r="C568" s="119" t="s">
        <v>6240</v>
      </c>
      <c r="D568" s="119" t="s">
        <v>6241</v>
      </c>
      <c r="E568" s="119">
        <v>67140</v>
      </c>
      <c r="F568" s="119" t="s">
        <v>5960</v>
      </c>
      <c r="G568" s="119">
        <v>0</v>
      </c>
      <c r="H568" s="119">
        <v>3</v>
      </c>
    </row>
    <row r="569" spans="1:8" x14ac:dyDescent="0.35">
      <c r="A569" s="119">
        <v>590324</v>
      </c>
      <c r="B569" s="119">
        <v>257600</v>
      </c>
      <c r="C569" s="119" t="s">
        <v>6240</v>
      </c>
      <c r="D569" s="119" t="s">
        <v>6241</v>
      </c>
      <c r="E569" s="119">
        <v>67029</v>
      </c>
      <c r="F569" s="119" t="s">
        <v>6055</v>
      </c>
      <c r="G569" s="119">
        <v>1</v>
      </c>
      <c r="H569" s="119">
        <v>90</v>
      </c>
    </row>
    <row r="570" spans="1:8" x14ac:dyDescent="0.35">
      <c r="A570" s="119">
        <v>590324</v>
      </c>
      <c r="B570" s="119">
        <v>257600</v>
      </c>
      <c r="C570" s="119" t="s">
        <v>6240</v>
      </c>
      <c r="D570" s="119" t="s">
        <v>6241</v>
      </c>
      <c r="E570" s="119">
        <v>61337</v>
      </c>
      <c r="F570" s="119" t="s">
        <v>5976</v>
      </c>
      <c r="G570" s="119">
        <v>2</v>
      </c>
      <c r="H570" s="119">
        <v>788</v>
      </c>
    </row>
    <row r="571" spans="1:8" x14ac:dyDescent="0.35">
      <c r="A571" s="119">
        <v>590324</v>
      </c>
      <c r="B571" s="119">
        <v>257600</v>
      </c>
      <c r="C571" s="119" t="s">
        <v>6240</v>
      </c>
      <c r="D571" s="119" t="s">
        <v>6241</v>
      </c>
      <c r="E571" s="119">
        <v>66806</v>
      </c>
      <c r="F571" s="119" t="s">
        <v>5961</v>
      </c>
      <c r="G571" s="119">
        <v>2</v>
      </c>
      <c r="H571" s="119">
        <v>6</v>
      </c>
    </row>
    <row r="572" spans="1:8" x14ac:dyDescent="0.35">
      <c r="A572" s="119">
        <v>590960</v>
      </c>
      <c r="B572" s="119">
        <v>257600</v>
      </c>
      <c r="C572" s="119" t="s">
        <v>6242</v>
      </c>
      <c r="D572" s="119" t="s">
        <v>6243</v>
      </c>
      <c r="E572" s="119">
        <v>66806</v>
      </c>
      <c r="F572" s="119" t="s">
        <v>5961</v>
      </c>
      <c r="G572" s="119">
        <v>4</v>
      </c>
      <c r="H572" s="119">
        <v>6</v>
      </c>
    </row>
    <row r="573" spans="1:8" x14ac:dyDescent="0.35">
      <c r="A573" s="119">
        <v>590960</v>
      </c>
      <c r="B573" s="119">
        <v>257600</v>
      </c>
      <c r="C573" s="119" t="s">
        <v>6242</v>
      </c>
      <c r="D573" s="119" t="s">
        <v>6243</v>
      </c>
      <c r="E573" s="119">
        <v>67284</v>
      </c>
      <c r="F573" s="119" t="s">
        <v>5968</v>
      </c>
      <c r="G573" s="119">
        <v>800</v>
      </c>
      <c r="H573" s="119">
        <v>6</v>
      </c>
    </row>
    <row r="574" spans="1:8" x14ac:dyDescent="0.35">
      <c r="A574" s="119">
        <v>591173</v>
      </c>
      <c r="B574" s="119">
        <v>257600</v>
      </c>
      <c r="C574" s="119" t="s">
        <v>6243</v>
      </c>
      <c r="D574" s="119" t="s">
        <v>6244</v>
      </c>
      <c r="E574" s="119">
        <v>21684</v>
      </c>
      <c r="F574" s="119" t="s">
        <v>6036</v>
      </c>
      <c r="G574" s="119">
        <v>2</v>
      </c>
      <c r="H574" s="119">
        <v>125</v>
      </c>
    </row>
    <row r="575" spans="1:8" x14ac:dyDescent="0.35">
      <c r="A575" s="119">
        <v>591173</v>
      </c>
      <c r="B575" s="119">
        <v>257600</v>
      </c>
      <c r="C575" s="119" t="s">
        <v>6243</v>
      </c>
      <c r="D575" s="119" t="s">
        <v>6244</v>
      </c>
      <c r="E575" s="119">
        <v>21755</v>
      </c>
      <c r="F575" s="119" t="s">
        <v>6175</v>
      </c>
      <c r="G575" s="119">
        <v>1</v>
      </c>
      <c r="H575" s="119">
        <v>15.2</v>
      </c>
    </row>
    <row r="576" spans="1:8" x14ac:dyDescent="0.35">
      <c r="A576" s="119">
        <v>591173</v>
      </c>
      <c r="B576" s="119">
        <v>257600</v>
      </c>
      <c r="C576" s="119" t="s">
        <v>6243</v>
      </c>
      <c r="D576" s="119" t="s">
        <v>6244</v>
      </c>
      <c r="E576" s="119">
        <v>21681</v>
      </c>
      <c r="F576" s="119" t="s">
        <v>6176</v>
      </c>
      <c r="G576" s="119">
        <v>1</v>
      </c>
      <c r="H576" s="119">
        <v>5</v>
      </c>
    </row>
    <row r="577" spans="1:8" x14ac:dyDescent="0.35">
      <c r="A577" s="119">
        <v>591173</v>
      </c>
      <c r="B577" s="119">
        <v>257600</v>
      </c>
      <c r="C577" s="119" t="s">
        <v>6243</v>
      </c>
      <c r="D577" s="119" t="s">
        <v>6244</v>
      </c>
      <c r="E577" s="119">
        <v>21634</v>
      </c>
      <c r="F577" s="119" t="s">
        <v>6028</v>
      </c>
      <c r="G577" s="119">
        <v>1</v>
      </c>
      <c r="H577" s="119">
        <v>88</v>
      </c>
    </row>
    <row r="578" spans="1:8" x14ac:dyDescent="0.35">
      <c r="A578" s="119">
        <v>591174</v>
      </c>
      <c r="B578" s="119">
        <v>257600</v>
      </c>
      <c r="C578" s="119" t="s">
        <v>6243</v>
      </c>
      <c r="D578" s="119" t="s">
        <v>6244</v>
      </c>
      <c r="E578" s="119">
        <v>66806</v>
      </c>
      <c r="F578" s="119" t="s">
        <v>5961</v>
      </c>
      <c r="G578" s="119">
        <v>0</v>
      </c>
      <c r="H578" s="119">
        <v>58</v>
      </c>
    </row>
    <row r="579" spans="1:8" x14ac:dyDescent="0.35">
      <c r="A579" s="119">
        <v>591174</v>
      </c>
      <c r="B579" s="119">
        <v>257600</v>
      </c>
      <c r="C579" s="119" t="s">
        <v>6243</v>
      </c>
      <c r="D579" s="119" t="s">
        <v>6244</v>
      </c>
      <c r="E579" s="119">
        <v>67131</v>
      </c>
      <c r="F579" s="119" t="s">
        <v>6020</v>
      </c>
      <c r="G579" s="119">
        <v>1</v>
      </c>
      <c r="H579" s="119">
        <v>114</v>
      </c>
    </row>
    <row r="580" spans="1:8" x14ac:dyDescent="0.35">
      <c r="A580" s="119">
        <v>591174</v>
      </c>
      <c r="B580" s="119">
        <v>257600</v>
      </c>
      <c r="C580" s="119" t="s">
        <v>6243</v>
      </c>
      <c r="D580" s="119" t="s">
        <v>6244</v>
      </c>
      <c r="E580" s="119">
        <v>67132</v>
      </c>
      <c r="F580" s="119" t="s">
        <v>5962</v>
      </c>
      <c r="G580" s="119">
        <v>2</v>
      </c>
      <c r="H580" s="119">
        <v>21.25</v>
      </c>
    </row>
    <row r="581" spans="1:8" x14ac:dyDescent="0.35">
      <c r="A581" s="119">
        <v>591174</v>
      </c>
      <c r="B581" s="119">
        <v>257600</v>
      </c>
      <c r="C581" s="119" t="s">
        <v>6243</v>
      </c>
      <c r="D581" s="119" t="s">
        <v>6244</v>
      </c>
      <c r="E581" s="119">
        <v>66695</v>
      </c>
      <c r="F581" s="119" t="s">
        <v>5989</v>
      </c>
      <c r="G581" s="119">
        <v>2</v>
      </c>
      <c r="H581" s="119">
        <v>68</v>
      </c>
    </row>
    <row r="582" spans="1:8" x14ac:dyDescent="0.35">
      <c r="A582" s="119">
        <v>591174</v>
      </c>
      <c r="B582" s="119">
        <v>257600</v>
      </c>
      <c r="C582" s="119" t="s">
        <v>6243</v>
      </c>
      <c r="D582" s="119" t="s">
        <v>6244</v>
      </c>
      <c r="E582" s="119">
        <v>67284</v>
      </c>
      <c r="F582" s="119" t="s">
        <v>5968</v>
      </c>
      <c r="G582" s="119">
        <v>500</v>
      </c>
      <c r="H582" s="119">
        <v>123</v>
      </c>
    </row>
    <row r="583" spans="1:8" x14ac:dyDescent="0.35">
      <c r="A583" s="119">
        <v>591807</v>
      </c>
      <c r="B583" s="119">
        <v>257600</v>
      </c>
      <c r="C583" s="119" t="s">
        <v>6240</v>
      </c>
      <c r="D583" s="119" t="s">
        <v>6245</v>
      </c>
      <c r="E583" s="119">
        <v>67139</v>
      </c>
      <c r="F583" s="119" t="s">
        <v>5991</v>
      </c>
      <c r="G583" s="119">
        <v>1</v>
      </c>
      <c r="H583" s="119">
        <v>43</v>
      </c>
    </row>
    <row r="584" spans="1:8" x14ac:dyDescent="0.35">
      <c r="A584" s="119">
        <v>591807</v>
      </c>
      <c r="B584" s="119">
        <v>257600</v>
      </c>
      <c r="C584" s="119" t="s">
        <v>6240</v>
      </c>
      <c r="D584" s="119" t="s">
        <v>6245</v>
      </c>
      <c r="E584" s="119">
        <v>67140</v>
      </c>
      <c r="F584" s="119" t="s">
        <v>5960</v>
      </c>
      <c r="G584" s="119">
        <v>1</v>
      </c>
      <c r="H584" s="119">
        <v>6</v>
      </c>
    </row>
    <row r="585" spans="1:8" x14ac:dyDescent="0.35">
      <c r="A585" s="119">
        <v>591982</v>
      </c>
      <c r="B585" s="119">
        <v>257600</v>
      </c>
      <c r="C585" s="119" t="s">
        <v>6243</v>
      </c>
      <c r="D585" s="119" t="s">
        <v>6246</v>
      </c>
      <c r="E585" s="119">
        <v>66806</v>
      </c>
      <c r="F585" s="119" t="s">
        <v>5961</v>
      </c>
      <c r="G585" s="119">
        <v>0</v>
      </c>
      <c r="H585" s="119">
        <v>77</v>
      </c>
    </row>
    <row r="586" spans="1:8" x14ac:dyDescent="0.35">
      <c r="A586" s="119">
        <v>591982</v>
      </c>
      <c r="B586" s="119">
        <v>257600</v>
      </c>
      <c r="C586" s="119" t="s">
        <v>6243</v>
      </c>
      <c r="D586" s="119" t="s">
        <v>6246</v>
      </c>
      <c r="E586" s="119">
        <v>67131</v>
      </c>
      <c r="F586" s="119" t="s">
        <v>6020</v>
      </c>
      <c r="G586" s="119">
        <v>1</v>
      </c>
      <c r="H586" s="119">
        <v>67</v>
      </c>
    </row>
    <row r="587" spans="1:8" x14ac:dyDescent="0.35">
      <c r="A587" s="119">
        <v>593289</v>
      </c>
      <c r="B587" s="119">
        <v>257600</v>
      </c>
      <c r="C587" s="119" t="s">
        <v>6242</v>
      </c>
      <c r="D587" s="119" t="s">
        <v>6247</v>
      </c>
      <c r="E587" s="119">
        <v>66806</v>
      </c>
      <c r="F587" s="119" t="s">
        <v>5961</v>
      </c>
      <c r="G587" s="119">
        <v>2</v>
      </c>
      <c r="H587" s="119">
        <v>5</v>
      </c>
    </row>
    <row r="588" spans="1:8" x14ac:dyDescent="0.35">
      <c r="A588" s="119">
        <v>593290</v>
      </c>
      <c r="B588" s="119">
        <v>257600</v>
      </c>
      <c r="C588" s="119" t="s">
        <v>6243</v>
      </c>
      <c r="D588" s="119" t="s">
        <v>6247</v>
      </c>
      <c r="E588" s="119">
        <v>66806</v>
      </c>
      <c r="F588" s="119" t="s">
        <v>5961</v>
      </c>
      <c r="G588" s="119">
        <v>4</v>
      </c>
      <c r="H588" s="119">
        <v>4</v>
      </c>
    </row>
    <row r="589" spans="1:8" x14ac:dyDescent="0.35">
      <c r="A589" s="119">
        <v>593415</v>
      </c>
      <c r="B589" s="119">
        <v>257600</v>
      </c>
      <c r="C589" s="119" t="s">
        <v>6248</v>
      </c>
      <c r="D589" s="119" t="s">
        <v>6249</v>
      </c>
      <c r="E589" s="119">
        <v>61337</v>
      </c>
      <c r="F589" s="119" t="s">
        <v>5976</v>
      </c>
      <c r="G589" s="119">
        <v>4</v>
      </c>
      <c r="H589" s="119">
        <v>3</v>
      </c>
    </row>
    <row r="590" spans="1:8" x14ac:dyDescent="0.35">
      <c r="A590" s="119">
        <v>593415</v>
      </c>
      <c r="B590" s="119">
        <v>257600</v>
      </c>
      <c r="C590" s="119" t="s">
        <v>6248</v>
      </c>
      <c r="D590" s="119" t="s">
        <v>6249</v>
      </c>
      <c r="E590" s="119">
        <v>66695</v>
      </c>
      <c r="F590" s="119" t="s">
        <v>5989</v>
      </c>
      <c r="G590" s="119">
        <v>1</v>
      </c>
      <c r="H590" s="119">
        <v>4</v>
      </c>
    </row>
    <row r="591" spans="1:8" x14ac:dyDescent="0.35">
      <c r="A591" s="119">
        <v>593415</v>
      </c>
      <c r="B591" s="119">
        <v>257600</v>
      </c>
      <c r="C591" s="119" t="s">
        <v>6248</v>
      </c>
      <c r="D591" s="119" t="s">
        <v>6249</v>
      </c>
      <c r="E591" s="119">
        <v>67140</v>
      </c>
      <c r="F591" s="119" t="s">
        <v>5960</v>
      </c>
      <c r="G591" s="119">
        <v>1</v>
      </c>
      <c r="H591" s="119">
        <v>45</v>
      </c>
    </row>
    <row r="592" spans="1:8" x14ac:dyDescent="0.35">
      <c r="A592" s="119">
        <v>593415</v>
      </c>
      <c r="B592" s="119">
        <v>257600</v>
      </c>
      <c r="C592" s="119" t="s">
        <v>6248</v>
      </c>
      <c r="D592" s="119" t="s">
        <v>6249</v>
      </c>
      <c r="E592" s="119">
        <v>67069</v>
      </c>
      <c r="F592" s="119" t="s">
        <v>6011</v>
      </c>
      <c r="G592" s="119">
        <v>30</v>
      </c>
      <c r="H592" s="119">
        <v>66</v>
      </c>
    </row>
    <row r="593" spans="1:8" x14ac:dyDescent="0.35">
      <c r="A593" s="119">
        <v>593415</v>
      </c>
      <c r="B593" s="119">
        <v>257600</v>
      </c>
      <c r="C593" s="119" t="s">
        <v>6248</v>
      </c>
      <c r="D593" s="119" t="s">
        <v>6249</v>
      </c>
      <c r="E593" s="119">
        <v>62180</v>
      </c>
      <c r="F593" s="119" t="s">
        <v>6003</v>
      </c>
      <c r="G593" s="119">
        <v>20</v>
      </c>
      <c r="H593" s="119">
        <v>4</v>
      </c>
    </row>
    <row r="594" spans="1:8" x14ac:dyDescent="0.35">
      <c r="A594" s="119">
        <v>593415</v>
      </c>
      <c r="B594" s="119">
        <v>257600</v>
      </c>
      <c r="C594" s="119" t="s">
        <v>6248</v>
      </c>
      <c r="D594" s="119" t="s">
        <v>6249</v>
      </c>
      <c r="E594" s="119">
        <v>66806</v>
      </c>
      <c r="F594" s="119" t="s">
        <v>5961</v>
      </c>
      <c r="G594" s="119">
        <v>2</v>
      </c>
      <c r="H594" s="119">
        <v>67</v>
      </c>
    </row>
    <row r="595" spans="1:8" x14ac:dyDescent="0.35">
      <c r="A595" s="119">
        <v>594124</v>
      </c>
      <c r="B595" s="119">
        <v>257600</v>
      </c>
      <c r="C595" s="119" t="s">
        <v>6250</v>
      </c>
      <c r="D595" s="119" t="s">
        <v>6251</v>
      </c>
      <c r="E595" s="119">
        <v>67026</v>
      </c>
      <c r="F595" s="119" t="s">
        <v>5988</v>
      </c>
      <c r="G595" s="119">
        <v>1</v>
      </c>
      <c r="H595" s="119">
        <v>87</v>
      </c>
    </row>
    <row r="596" spans="1:8" x14ac:dyDescent="0.35">
      <c r="A596" s="119">
        <v>594124</v>
      </c>
      <c r="B596" s="119">
        <v>257600</v>
      </c>
      <c r="C596" s="119" t="s">
        <v>6250</v>
      </c>
      <c r="D596" s="119" t="s">
        <v>6251</v>
      </c>
      <c r="E596" s="119">
        <v>67029</v>
      </c>
      <c r="F596" s="119" t="s">
        <v>6055</v>
      </c>
      <c r="G596" s="119">
        <v>1</v>
      </c>
      <c r="H596" s="119">
        <v>2</v>
      </c>
    </row>
    <row r="597" spans="1:8" x14ac:dyDescent="0.35">
      <c r="A597" s="119">
        <v>594124</v>
      </c>
      <c r="B597" s="119">
        <v>257600</v>
      </c>
      <c r="C597" s="119" t="s">
        <v>6250</v>
      </c>
      <c r="D597" s="119" t="s">
        <v>6251</v>
      </c>
      <c r="E597" s="119">
        <v>67046</v>
      </c>
      <c r="F597" s="119" t="s">
        <v>5997</v>
      </c>
      <c r="G597" s="119">
        <v>10</v>
      </c>
      <c r="H597" s="119">
        <v>3</v>
      </c>
    </row>
    <row r="598" spans="1:8" x14ac:dyDescent="0.35">
      <c r="A598" s="119">
        <v>594124</v>
      </c>
      <c r="B598" s="119">
        <v>257600</v>
      </c>
      <c r="C598" s="119" t="s">
        <v>6250</v>
      </c>
      <c r="D598" s="119" t="s">
        <v>6251</v>
      </c>
      <c r="E598" s="119">
        <v>61337</v>
      </c>
      <c r="F598" s="119" t="s">
        <v>5976</v>
      </c>
      <c r="G598" s="119">
        <v>3</v>
      </c>
      <c r="H598" s="119">
        <v>5</v>
      </c>
    </row>
    <row r="599" spans="1:8" x14ac:dyDescent="0.35">
      <c r="A599" s="119">
        <v>594124</v>
      </c>
      <c r="B599" s="119">
        <v>257600</v>
      </c>
      <c r="C599" s="119" t="s">
        <v>6250</v>
      </c>
      <c r="D599" s="119" t="s">
        <v>6251</v>
      </c>
      <c r="E599" s="119">
        <v>66659</v>
      </c>
      <c r="F599" s="119" t="s">
        <v>6148</v>
      </c>
      <c r="G599" s="119">
        <v>2</v>
      </c>
      <c r="H599" s="119">
        <v>4</v>
      </c>
    </row>
    <row r="600" spans="1:8" x14ac:dyDescent="0.35">
      <c r="A600" s="119">
        <v>594124</v>
      </c>
      <c r="B600" s="119">
        <v>257600</v>
      </c>
      <c r="C600" s="119" t="s">
        <v>6250</v>
      </c>
      <c r="D600" s="119" t="s">
        <v>6251</v>
      </c>
      <c r="E600" s="119">
        <v>67140</v>
      </c>
      <c r="F600" s="119" t="s">
        <v>5960</v>
      </c>
      <c r="G600" s="119">
        <v>0</v>
      </c>
      <c r="H600" s="119">
        <v>3</v>
      </c>
    </row>
    <row r="601" spans="1:8" x14ac:dyDescent="0.35">
      <c r="A601" s="119">
        <v>594124</v>
      </c>
      <c r="B601" s="119">
        <v>257600</v>
      </c>
      <c r="C601" s="119" t="s">
        <v>6250</v>
      </c>
      <c r="D601" s="119" t="s">
        <v>6251</v>
      </c>
      <c r="E601" s="119">
        <v>67139</v>
      </c>
      <c r="F601" s="119" t="s">
        <v>5991</v>
      </c>
      <c r="G601" s="119">
        <v>1</v>
      </c>
      <c r="H601" s="119">
        <v>1500</v>
      </c>
    </row>
    <row r="602" spans="1:8" x14ac:dyDescent="0.35">
      <c r="A602" s="119">
        <v>597395</v>
      </c>
      <c r="B602" s="119">
        <v>257600</v>
      </c>
      <c r="C602" s="119" t="s">
        <v>6250</v>
      </c>
      <c r="D602" s="119" t="s">
        <v>6252</v>
      </c>
      <c r="E602" s="119">
        <v>67140</v>
      </c>
      <c r="F602" s="119" t="s">
        <v>5960</v>
      </c>
      <c r="G602" s="119">
        <v>1</v>
      </c>
      <c r="H602" s="119">
        <v>6</v>
      </c>
    </row>
    <row r="603" spans="1:8" x14ac:dyDescent="0.35">
      <c r="A603" s="119">
        <v>597396</v>
      </c>
      <c r="B603" s="119">
        <v>257600</v>
      </c>
      <c r="C603" s="119" t="s">
        <v>6252</v>
      </c>
      <c r="D603" s="119" t="s">
        <v>6252</v>
      </c>
      <c r="E603" s="119">
        <v>67284</v>
      </c>
      <c r="F603" s="119" t="s">
        <v>5968</v>
      </c>
      <c r="G603" s="119">
        <v>800</v>
      </c>
      <c r="H603" s="119">
        <v>5</v>
      </c>
    </row>
    <row r="604" spans="1:8" x14ac:dyDescent="0.35">
      <c r="A604" s="119">
        <v>597396</v>
      </c>
      <c r="B604" s="119">
        <v>257600</v>
      </c>
      <c r="C604" s="119" t="s">
        <v>6252</v>
      </c>
      <c r="D604" s="119" t="s">
        <v>6252</v>
      </c>
      <c r="E604" s="119">
        <v>62175</v>
      </c>
      <c r="F604" s="119" t="s">
        <v>6006</v>
      </c>
      <c r="G604" s="119">
        <v>1</v>
      </c>
      <c r="H604" s="119">
        <v>456</v>
      </c>
    </row>
    <row r="605" spans="1:8" x14ac:dyDescent="0.35">
      <c r="A605" s="119">
        <v>597396</v>
      </c>
      <c r="B605" s="119">
        <v>257600</v>
      </c>
      <c r="C605" s="119" t="s">
        <v>6252</v>
      </c>
      <c r="D605" s="119" t="s">
        <v>6252</v>
      </c>
      <c r="E605" s="119">
        <v>61337</v>
      </c>
      <c r="F605" s="119" t="s">
        <v>5976</v>
      </c>
      <c r="G605" s="119">
        <v>2</v>
      </c>
      <c r="H605" s="119">
        <v>432</v>
      </c>
    </row>
    <row r="606" spans="1:8" x14ac:dyDescent="0.35">
      <c r="A606" s="119">
        <v>599360</v>
      </c>
      <c r="B606" s="119">
        <v>257600</v>
      </c>
      <c r="C606" s="119" t="s">
        <v>6253</v>
      </c>
      <c r="D606" s="119" t="s">
        <v>6254</v>
      </c>
      <c r="E606" s="119">
        <v>61337</v>
      </c>
      <c r="F606" s="119" t="s">
        <v>5976</v>
      </c>
      <c r="G606" s="119">
        <v>6</v>
      </c>
      <c r="H606" s="119">
        <v>2</v>
      </c>
    </row>
    <row r="607" spans="1:8" x14ac:dyDescent="0.35">
      <c r="A607" s="119">
        <v>599360</v>
      </c>
      <c r="B607" s="119">
        <v>257600</v>
      </c>
      <c r="C607" s="119" t="s">
        <v>6253</v>
      </c>
      <c r="D607" s="119" t="s">
        <v>6254</v>
      </c>
      <c r="E607" s="119">
        <v>67284</v>
      </c>
      <c r="F607" s="119" t="s">
        <v>5968</v>
      </c>
      <c r="G607" s="119">
        <v>500</v>
      </c>
      <c r="H607" s="119">
        <v>34</v>
      </c>
    </row>
    <row r="608" spans="1:8" x14ac:dyDescent="0.35">
      <c r="A608" s="119">
        <v>599360</v>
      </c>
      <c r="B608" s="119">
        <v>257600</v>
      </c>
      <c r="C608" s="119" t="s">
        <v>6253</v>
      </c>
      <c r="D608" s="119" t="s">
        <v>6254</v>
      </c>
      <c r="E608" s="119">
        <v>62175</v>
      </c>
      <c r="F608" s="119" t="s">
        <v>6006</v>
      </c>
      <c r="G608" s="119">
        <v>3</v>
      </c>
      <c r="H608" s="119">
        <v>7</v>
      </c>
    </row>
    <row r="609" spans="1:8" x14ac:dyDescent="0.35">
      <c r="A609" s="119">
        <v>600221</v>
      </c>
      <c r="B609" s="119">
        <v>257600</v>
      </c>
      <c r="C609" s="119" t="s">
        <v>6255</v>
      </c>
      <c r="D609" s="119" t="s">
        <v>6256</v>
      </c>
      <c r="E609" s="119">
        <v>67282</v>
      </c>
      <c r="F609" s="119" t="s">
        <v>5992</v>
      </c>
      <c r="G609" s="119">
        <v>4</v>
      </c>
      <c r="H609" s="119">
        <v>5</v>
      </c>
    </row>
    <row r="610" spans="1:8" x14ac:dyDescent="0.35">
      <c r="A610" s="119">
        <v>601667</v>
      </c>
      <c r="B610" s="119">
        <v>257600</v>
      </c>
      <c r="C610" s="119" t="s">
        <v>6257</v>
      </c>
      <c r="D610" s="119" t="s">
        <v>6258</v>
      </c>
      <c r="E610" s="119">
        <v>61337</v>
      </c>
      <c r="F610" s="119" t="s">
        <v>5976</v>
      </c>
      <c r="G610" s="119">
        <v>6</v>
      </c>
      <c r="H610" s="119">
        <v>33</v>
      </c>
    </row>
    <row r="611" spans="1:8" x14ac:dyDescent="0.35">
      <c r="A611" s="119">
        <v>601667</v>
      </c>
      <c r="B611" s="119">
        <v>257600</v>
      </c>
      <c r="C611" s="119" t="s">
        <v>6257</v>
      </c>
      <c r="D611" s="119" t="s">
        <v>6258</v>
      </c>
      <c r="E611" s="119">
        <v>67284</v>
      </c>
      <c r="F611" s="119" t="s">
        <v>5968</v>
      </c>
      <c r="G611" s="119">
        <v>500</v>
      </c>
      <c r="H611" s="119">
        <v>2</v>
      </c>
    </row>
    <row r="612" spans="1:8" x14ac:dyDescent="0.35">
      <c r="A612" s="119">
        <v>603685</v>
      </c>
      <c r="B612" s="119">
        <v>257600</v>
      </c>
      <c r="C612" s="119" t="s">
        <v>6259</v>
      </c>
      <c r="D612" s="119" t="s">
        <v>6259</v>
      </c>
      <c r="E612" s="119">
        <v>62180</v>
      </c>
      <c r="F612" s="119" t="s">
        <v>6003</v>
      </c>
      <c r="G612" s="119">
        <v>30</v>
      </c>
      <c r="H612" s="119">
        <v>123</v>
      </c>
    </row>
    <row r="613" spans="1:8" x14ac:dyDescent="0.35">
      <c r="A613" s="119">
        <v>603685</v>
      </c>
      <c r="B613" s="119">
        <v>257600</v>
      </c>
      <c r="C613" s="119" t="s">
        <v>6259</v>
      </c>
      <c r="D613" s="119" t="s">
        <v>6259</v>
      </c>
      <c r="E613" s="119">
        <v>67042</v>
      </c>
      <c r="F613" s="119" t="s">
        <v>5997</v>
      </c>
      <c r="G613" s="119">
        <v>10</v>
      </c>
      <c r="H613" s="119">
        <v>67</v>
      </c>
    </row>
    <row r="614" spans="1:8" x14ac:dyDescent="0.35">
      <c r="A614" s="119">
        <v>603685</v>
      </c>
      <c r="B614" s="119">
        <v>257600</v>
      </c>
      <c r="C614" s="119" t="s">
        <v>6259</v>
      </c>
      <c r="D614" s="119" t="s">
        <v>6259</v>
      </c>
      <c r="E614" s="119">
        <v>67069</v>
      </c>
      <c r="F614" s="119" t="s">
        <v>6011</v>
      </c>
      <c r="G614" s="119">
        <v>20</v>
      </c>
      <c r="H614" s="119">
        <v>8</v>
      </c>
    </row>
    <row r="615" spans="1:8" x14ac:dyDescent="0.35">
      <c r="A615" s="119">
        <v>606150</v>
      </c>
      <c r="B615" s="119">
        <v>257600</v>
      </c>
      <c r="C615" s="120">
        <v>45212</v>
      </c>
      <c r="D615" s="120">
        <v>45216</v>
      </c>
      <c r="E615" s="119">
        <v>61827</v>
      </c>
      <c r="F615" s="119" t="s">
        <v>6096</v>
      </c>
      <c r="G615" s="119">
        <v>0</v>
      </c>
      <c r="H615" s="119">
        <v>74</v>
      </c>
    </row>
    <row r="616" spans="1:8" x14ac:dyDescent="0.35">
      <c r="A616" s="119">
        <v>606150</v>
      </c>
      <c r="B616" s="119">
        <v>257600</v>
      </c>
      <c r="C616" s="120">
        <v>45212</v>
      </c>
      <c r="D616" s="120">
        <v>45216</v>
      </c>
      <c r="E616" s="119">
        <v>61337</v>
      </c>
      <c r="F616" s="119" t="s">
        <v>5976</v>
      </c>
      <c r="G616" s="119">
        <v>2</v>
      </c>
      <c r="H616" s="119">
        <v>3</v>
      </c>
    </row>
    <row r="617" spans="1:8" x14ac:dyDescent="0.35">
      <c r="A617" s="119">
        <v>607956</v>
      </c>
      <c r="B617" s="119">
        <v>257600</v>
      </c>
      <c r="C617" s="120">
        <v>45212</v>
      </c>
      <c r="D617" s="120">
        <v>45230</v>
      </c>
      <c r="E617" s="119">
        <v>61827</v>
      </c>
      <c r="F617" s="119" t="s">
        <v>6096</v>
      </c>
      <c r="G617" s="119">
        <v>2</v>
      </c>
      <c r="H617" s="119">
        <v>3</v>
      </c>
    </row>
    <row r="618" spans="1:8" x14ac:dyDescent="0.35">
      <c r="A618" s="119">
        <v>608172</v>
      </c>
      <c r="B618" s="119">
        <v>257600</v>
      </c>
      <c r="C618" s="120">
        <v>45230</v>
      </c>
      <c r="D618" s="120">
        <v>45231</v>
      </c>
      <c r="E618" s="119">
        <v>66806</v>
      </c>
      <c r="F618" s="119" t="s">
        <v>5961</v>
      </c>
      <c r="G618" s="119">
        <v>0</v>
      </c>
      <c r="H618" s="119">
        <v>2</v>
      </c>
    </row>
    <row r="619" spans="1:8" x14ac:dyDescent="0.35">
      <c r="A619" s="119">
        <v>608172</v>
      </c>
      <c r="B619" s="119">
        <v>257600</v>
      </c>
      <c r="C619" s="120">
        <v>45230</v>
      </c>
      <c r="D619" s="120">
        <v>45231</v>
      </c>
      <c r="E619" s="119">
        <v>67284</v>
      </c>
      <c r="F619" s="119" t="s">
        <v>5968</v>
      </c>
      <c r="G619" s="119">
        <v>500</v>
      </c>
      <c r="H619" s="119">
        <v>2</v>
      </c>
    </row>
    <row r="620" spans="1:8" x14ac:dyDescent="0.35">
      <c r="A620" s="119">
        <v>608172</v>
      </c>
      <c r="B620" s="119">
        <v>257600</v>
      </c>
      <c r="C620" s="120">
        <v>45230</v>
      </c>
      <c r="D620" s="120">
        <v>45231</v>
      </c>
      <c r="E620" s="119">
        <v>61337</v>
      </c>
      <c r="F620" s="119" t="s">
        <v>5976</v>
      </c>
      <c r="G620" s="119">
        <v>5</v>
      </c>
      <c r="H620" s="119">
        <v>7</v>
      </c>
    </row>
    <row r="621" spans="1:8" x14ac:dyDescent="0.35">
      <c r="A621" s="119">
        <v>608172</v>
      </c>
      <c r="B621" s="119">
        <v>257600</v>
      </c>
      <c r="C621" s="120">
        <v>45230</v>
      </c>
      <c r="D621" s="120">
        <v>45231</v>
      </c>
      <c r="E621" s="119">
        <v>61827</v>
      </c>
      <c r="F621" s="119" t="s">
        <v>6096</v>
      </c>
      <c r="G621" s="119">
        <v>2</v>
      </c>
      <c r="H621" s="119">
        <v>8</v>
      </c>
    </row>
    <row r="622" spans="1:8" x14ac:dyDescent="0.35">
      <c r="A622" s="119">
        <v>609259</v>
      </c>
      <c r="B622" s="119">
        <v>257600</v>
      </c>
      <c r="C622" s="120">
        <v>45238</v>
      </c>
      <c r="D622" s="120">
        <v>45239</v>
      </c>
      <c r="E622" s="119">
        <v>67284</v>
      </c>
      <c r="F622" s="119" t="s">
        <v>5968</v>
      </c>
      <c r="G622" s="119">
        <v>1000</v>
      </c>
      <c r="H622" s="119">
        <v>665</v>
      </c>
    </row>
    <row r="623" spans="1:8" x14ac:dyDescent="0.35">
      <c r="A623" s="119">
        <v>610057</v>
      </c>
      <c r="B623" s="119">
        <v>257600</v>
      </c>
      <c r="C623" s="120">
        <v>45230</v>
      </c>
      <c r="D623" s="120">
        <v>45245</v>
      </c>
      <c r="E623" s="119">
        <v>66806</v>
      </c>
      <c r="F623" s="119" t="s">
        <v>5961</v>
      </c>
      <c r="G623" s="119">
        <v>4</v>
      </c>
      <c r="H623" s="119">
        <v>4</v>
      </c>
    </row>
    <row r="624" spans="1:8" x14ac:dyDescent="0.35">
      <c r="A624" s="119">
        <v>610538</v>
      </c>
      <c r="B624" s="119">
        <v>257600</v>
      </c>
      <c r="C624" s="120">
        <v>45247</v>
      </c>
      <c r="D624" s="120">
        <v>45250</v>
      </c>
      <c r="E624" s="119">
        <v>66806</v>
      </c>
      <c r="F624" s="119" t="s">
        <v>5961</v>
      </c>
      <c r="G624" s="119">
        <v>5</v>
      </c>
      <c r="H624" s="119">
        <v>4</v>
      </c>
    </row>
    <row r="625" spans="1:8" x14ac:dyDescent="0.35">
      <c r="A625" s="119">
        <v>610538</v>
      </c>
      <c r="B625" s="119">
        <v>257600</v>
      </c>
      <c r="C625" s="120">
        <v>45247</v>
      </c>
      <c r="D625" s="120">
        <v>45250</v>
      </c>
      <c r="E625" s="119">
        <v>61337</v>
      </c>
      <c r="F625" s="119" t="s">
        <v>5976</v>
      </c>
      <c r="G625" s="119">
        <v>5</v>
      </c>
      <c r="H625" s="119">
        <v>4</v>
      </c>
    </row>
    <row r="626" spans="1:8" x14ac:dyDescent="0.35">
      <c r="A626" s="119">
        <v>610538</v>
      </c>
      <c r="B626" s="119">
        <v>257600</v>
      </c>
      <c r="C626" s="120">
        <v>45247</v>
      </c>
      <c r="D626" s="120">
        <v>45250</v>
      </c>
      <c r="E626" s="119">
        <v>67132</v>
      </c>
      <c r="F626" s="119" t="s">
        <v>5962</v>
      </c>
      <c r="G626" s="119">
        <v>2</v>
      </c>
      <c r="H626" s="119">
        <v>3</v>
      </c>
    </row>
    <row r="627" spans="1:8" x14ac:dyDescent="0.35">
      <c r="A627" s="119">
        <v>610538</v>
      </c>
      <c r="B627" s="119">
        <v>257600</v>
      </c>
      <c r="C627" s="120">
        <v>45247</v>
      </c>
      <c r="D627" s="120">
        <v>45250</v>
      </c>
      <c r="E627" s="119">
        <v>67131</v>
      </c>
      <c r="F627" s="119" t="s">
        <v>6020</v>
      </c>
      <c r="G627" s="119">
        <v>2</v>
      </c>
      <c r="H627" s="119">
        <v>90</v>
      </c>
    </row>
    <row r="628" spans="1:8" x14ac:dyDescent="0.35">
      <c r="A628" s="119">
        <v>610538</v>
      </c>
      <c r="B628" s="119">
        <v>257600</v>
      </c>
      <c r="C628" s="120">
        <v>45247</v>
      </c>
      <c r="D628" s="120">
        <v>45250</v>
      </c>
      <c r="E628" s="119">
        <v>67140</v>
      </c>
      <c r="F628" s="119" t="s">
        <v>5960</v>
      </c>
      <c r="G628" s="119">
        <v>2</v>
      </c>
      <c r="H628" s="119">
        <v>788</v>
      </c>
    </row>
    <row r="629" spans="1:8" x14ac:dyDescent="0.35">
      <c r="A629" s="119">
        <v>610903</v>
      </c>
      <c r="B629" s="119">
        <v>257600</v>
      </c>
      <c r="C629" s="120">
        <v>45250</v>
      </c>
      <c r="D629" s="120">
        <v>45252</v>
      </c>
      <c r="E629" s="119">
        <v>67139</v>
      </c>
      <c r="F629" s="119" t="s">
        <v>5991</v>
      </c>
      <c r="G629" s="119">
        <v>2</v>
      </c>
      <c r="H629" s="119">
        <v>6</v>
      </c>
    </row>
    <row r="630" spans="1:8" x14ac:dyDescent="0.35">
      <c r="A630" s="119">
        <v>610903</v>
      </c>
      <c r="B630" s="119">
        <v>257600</v>
      </c>
      <c r="C630" s="120">
        <v>45250</v>
      </c>
      <c r="D630" s="120">
        <v>45252</v>
      </c>
      <c r="E630" s="119">
        <v>67284</v>
      </c>
      <c r="F630" s="119" t="s">
        <v>5968</v>
      </c>
      <c r="G630" s="119">
        <v>600</v>
      </c>
      <c r="H630" s="119">
        <v>6</v>
      </c>
    </row>
    <row r="631" spans="1:8" x14ac:dyDescent="0.35">
      <c r="A631" s="119">
        <v>611045</v>
      </c>
      <c r="B631" s="119">
        <v>257600</v>
      </c>
      <c r="C631" s="120">
        <v>45252</v>
      </c>
      <c r="D631" s="120">
        <v>45257</v>
      </c>
      <c r="E631" s="119">
        <v>67282</v>
      </c>
      <c r="F631" s="119" t="s">
        <v>5992</v>
      </c>
      <c r="G631" s="119">
        <v>4</v>
      </c>
      <c r="H631" s="119">
        <v>6</v>
      </c>
    </row>
    <row r="632" spans="1:8" x14ac:dyDescent="0.35">
      <c r="A632" s="119">
        <v>615380</v>
      </c>
      <c r="B632" s="119">
        <v>257600</v>
      </c>
      <c r="C632" s="119" t="s">
        <v>6260</v>
      </c>
      <c r="D632" s="119" t="s">
        <v>6261</v>
      </c>
      <c r="E632" s="119">
        <v>61337</v>
      </c>
      <c r="F632" s="119" t="s">
        <v>5976</v>
      </c>
      <c r="G632" s="119">
        <v>6</v>
      </c>
      <c r="H632" s="119">
        <v>125</v>
      </c>
    </row>
    <row r="633" spans="1:8" x14ac:dyDescent="0.35">
      <c r="A633" s="119">
        <v>615380</v>
      </c>
      <c r="B633" s="119">
        <v>257600</v>
      </c>
      <c r="C633" s="119" t="s">
        <v>6260</v>
      </c>
      <c r="D633" s="119" t="s">
        <v>6261</v>
      </c>
      <c r="E633" s="119">
        <v>67069</v>
      </c>
      <c r="F633" s="119" t="s">
        <v>6011</v>
      </c>
      <c r="G633" s="119">
        <v>50</v>
      </c>
      <c r="H633" s="119">
        <v>15.2</v>
      </c>
    </row>
    <row r="634" spans="1:8" x14ac:dyDescent="0.35">
      <c r="A634" s="119">
        <v>615380</v>
      </c>
      <c r="B634" s="119">
        <v>257600</v>
      </c>
      <c r="C634" s="119" t="s">
        <v>6260</v>
      </c>
      <c r="D634" s="119" t="s">
        <v>6261</v>
      </c>
      <c r="E634" s="119">
        <v>62175</v>
      </c>
      <c r="F634" s="119" t="s">
        <v>6006</v>
      </c>
      <c r="G634" s="119">
        <v>2</v>
      </c>
      <c r="H634" s="119">
        <v>5</v>
      </c>
    </row>
    <row r="635" spans="1:8" x14ac:dyDescent="0.35">
      <c r="A635" s="119">
        <v>615380</v>
      </c>
      <c r="B635" s="119">
        <v>257600</v>
      </c>
      <c r="C635" s="119" t="s">
        <v>6260</v>
      </c>
      <c r="D635" s="119" t="s">
        <v>6261</v>
      </c>
      <c r="E635" s="119">
        <v>67140</v>
      </c>
      <c r="F635" s="119" t="s">
        <v>5960</v>
      </c>
      <c r="G635" s="119">
        <v>0</v>
      </c>
      <c r="H635" s="119">
        <v>88</v>
      </c>
    </row>
    <row r="636" spans="1:8" x14ac:dyDescent="0.35">
      <c r="A636" s="119">
        <v>615380</v>
      </c>
      <c r="B636" s="119">
        <v>257600</v>
      </c>
      <c r="C636" s="119" t="s">
        <v>6260</v>
      </c>
      <c r="D636" s="119" t="s">
        <v>6261</v>
      </c>
      <c r="E636" s="119">
        <v>67284</v>
      </c>
      <c r="F636" s="119" t="s">
        <v>5968</v>
      </c>
      <c r="G636" s="119">
        <v>500</v>
      </c>
      <c r="H636" s="119">
        <v>58</v>
      </c>
    </row>
    <row r="637" spans="1:8" x14ac:dyDescent="0.35">
      <c r="A637" s="119">
        <v>617741</v>
      </c>
      <c r="B637" s="119">
        <v>257600</v>
      </c>
      <c r="C637" s="119" t="s">
        <v>6260</v>
      </c>
      <c r="D637" s="119" t="s">
        <v>6262</v>
      </c>
      <c r="E637" s="119">
        <v>67140</v>
      </c>
      <c r="F637" s="119" t="s">
        <v>5960</v>
      </c>
      <c r="G637" s="119">
        <v>1</v>
      </c>
      <c r="H637" s="119">
        <v>114</v>
      </c>
    </row>
    <row r="638" spans="1:8" x14ac:dyDescent="0.35">
      <c r="A638" s="119">
        <v>619293</v>
      </c>
      <c r="B638" s="119">
        <v>257600</v>
      </c>
      <c r="C638" s="119" t="s">
        <v>6263</v>
      </c>
      <c r="D638" s="119" t="s">
        <v>6264</v>
      </c>
      <c r="E638" s="119">
        <v>67282</v>
      </c>
      <c r="F638" s="119" t="s">
        <v>5992</v>
      </c>
      <c r="G638" s="119">
        <v>4</v>
      </c>
      <c r="H638" s="119">
        <v>21.25</v>
      </c>
    </row>
    <row r="639" spans="1:8" x14ac:dyDescent="0.35">
      <c r="A639" s="119">
        <v>619293</v>
      </c>
      <c r="B639" s="119">
        <v>257600</v>
      </c>
      <c r="C639" s="119" t="s">
        <v>6263</v>
      </c>
      <c r="D639" s="119" t="s">
        <v>6264</v>
      </c>
      <c r="E639" s="119">
        <v>61337</v>
      </c>
      <c r="F639" s="119" t="s">
        <v>5976</v>
      </c>
      <c r="G639" s="119">
        <v>6</v>
      </c>
      <c r="H639" s="119">
        <v>68</v>
      </c>
    </row>
    <row r="640" spans="1:8" x14ac:dyDescent="0.35">
      <c r="A640" s="119">
        <v>619293</v>
      </c>
      <c r="B640" s="119">
        <v>257600</v>
      </c>
      <c r="C640" s="119" t="s">
        <v>6263</v>
      </c>
      <c r="D640" s="119" t="s">
        <v>6264</v>
      </c>
      <c r="E640" s="119">
        <v>67042</v>
      </c>
      <c r="F640" s="119" t="s">
        <v>5997</v>
      </c>
      <c r="G640" s="119">
        <v>10</v>
      </c>
      <c r="H640" s="119">
        <v>123</v>
      </c>
    </row>
    <row r="641" spans="1:8" x14ac:dyDescent="0.35">
      <c r="A641" s="119">
        <v>619293</v>
      </c>
      <c r="B641" s="119">
        <v>257600</v>
      </c>
      <c r="C641" s="119" t="s">
        <v>6263</v>
      </c>
      <c r="D641" s="119" t="s">
        <v>6264</v>
      </c>
      <c r="E641" s="119">
        <v>66695</v>
      </c>
      <c r="F641" s="119" t="s">
        <v>5989</v>
      </c>
      <c r="G641" s="119">
        <v>2</v>
      </c>
      <c r="H641" s="119">
        <v>43</v>
      </c>
    </row>
    <row r="642" spans="1:8" x14ac:dyDescent="0.35">
      <c r="A642" s="119">
        <v>619293</v>
      </c>
      <c r="B642" s="119">
        <v>257600</v>
      </c>
      <c r="C642" s="119" t="s">
        <v>6263</v>
      </c>
      <c r="D642" s="119" t="s">
        <v>6264</v>
      </c>
      <c r="E642" s="119">
        <v>62844</v>
      </c>
      <c r="F642" s="119" t="s">
        <v>6021</v>
      </c>
      <c r="G642" s="119">
        <v>3</v>
      </c>
      <c r="H642" s="119">
        <v>6</v>
      </c>
    </row>
    <row r="643" spans="1:8" x14ac:dyDescent="0.35">
      <c r="A643" s="119">
        <v>622155</v>
      </c>
      <c r="B643" s="119">
        <v>257600</v>
      </c>
      <c r="C643" s="119" t="s">
        <v>6265</v>
      </c>
      <c r="D643" s="119" t="s">
        <v>6266</v>
      </c>
      <c r="E643" s="119">
        <v>67284</v>
      </c>
      <c r="F643" s="119" t="s">
        <v>5968</v>
      </c>
      <c r="G643" s="119">
        <v>700</v>
      </c>
      <c r="H643" s="119">
        <v>77</v>
      </c>
    </row>
    <row r="644" spans="1:8" x14ac:dyDescent="0.35">
      <c r="A644" s="119">
        <v>622155</v>
      </c>
      <c r="B644" s="119">
        <v>257600</v>
      </c>
      <c r="C644" s="119" t="s">
        <v>6265</v>
      </c>
      <c r="D644" s="119" t="s">
        <v>6266</v>
      </c>
      <c r="E644" s="119">
        <v>61337</v>
      </c>
      <c r="F644" s="119" t="s">
        <v>5976</v>
      </c>
      <c r="G644" s="119">
        <v>4</v>
      </c>
      <c r="H644" s="119">
        <v>67</v>
      </c>
    </row>
    <row r="645" spans="1:8" x14ac:dyDescent="0.35">
      <c r="A645" s="119">
        <v>623054</v>
      </c>
      <c r="B645" s="119">
        <v>257600</v>
      </c>
      <c r="C645" s="119" t="s">
        <v>6267</v>
      </c>
      <c r="D645" s="119" t="s">
        <v>6268</v>
      </c>
      <c r="E645" s="119">
        <v>62873</v>
      </c>
      <c r="F645" s="119" t="s">
        <v>6014</v>
      </c>
      <c r="G645" s="119">
        <v>2</v>
      </c>
      <c r="H645" s="119">
        <v>5</v>
      </c>
    </row>
    <row r="646" spans="1:8" x14ac:dyDescent="0.35">
      <c r="A646" s="119">
        <v>623054</v>
      </c>
      <c r="B646" s="119">
        <v>257600</v>
      </c>
      <c r="C646" s="119" t="s">
        <v>6267</v>
      </c>
      <c r="D646" s="119" t="s">
        <v>6268</v>
      </c>
      <c r="E646" s="119">
        <v>67284</v>
      </c>
      <c r="F646" s="119" t="s">
        <v>5968</v>
      </c>
      <c r="G646" s="119">
        <v>1000</v>
      </c>
      <c r="H646" s="119">
        <v>4</v>
      </c>
    </row>
    <row r="647" spans="1:8" x14ac:dyDescent="0.35">
      <c r="A647" s="119">
        <v>623054</v>
      </c>
      <c r="B647" s="119">
        <v>257600</v>
      </c>
      <c r="C647" s="119" t="s">
        <v>6267</v>
      </c>
      <c r="D647" s="119" t="s">
        <v>6268</v>
      </c>
      <c r="E647" s="119">
        <v>61337</v>
      </c>
      <c r="F647" s="119" t="s">
        <v>5976</v>
      </c>
      <c r="G647" s="119">
        <v>2</v>
      </c>
      <c r="H647" s="119">
        <v>3</v>
      </c>
    </row>
    <row r="648" spans="1:8" x14ac:dyDescent="0.35">
      <c r="A648" s="119">
        <v>623054</v>
      </c>
      <c r="B648" s="119">
        <v>257600</v>
      </c>
      <c r="C648" s="119" t="s">
        <v>6267</v>
      </c>
      <c r="D648" s="119" t="s">
        <v>6268</v>
      </c>
      <c r="E648" s="119">
        <v>67139</v>
      </c>
      <c r="F648" s="119" t="s">
        <v>5991</v>
      </c>
      <c r="G648" s="119">
        <v>2</v>
      </c>
      <c r="H648" s="119">
        <v>4</v>
      </c>
    </row>
    <row r="649" spans="1:8" x14ac:dyDescent="0.35">
      <c r="A649" s="119">
        <v>623054</v>
      </c>
      <c r="B649" s="119">
        <v>257600</v>
      </c>
      <c r="C649" s="119" t="s">
        <v>6267</v>
      </c>
      <c r="D649" s="119" t="s">
        <v>6268</v>
      </c>
      <c r="E649" s="119">
        <v>67140</v>
      </c>
      <c r="F649" s="119" t="s">
        <v>5960</v>
      </c>
      <c r="G649" s="119">
        <v>1</v>
      </c>
      <c r="H649" s="119">
        <v>45</v>
      </c>
    </row>
    <row r="650" spans="1:8" x14ac:dyDescent="0.35">
      <c r="A650" s="119">
        <v>624266</v>
      </c>
      <c r="B650" s="119">
        <v>257600</v>
      </c>
      <c r="C650" s="119" t="s">
        <v>6269</v>
      </c>
      <c r="D650" s="119" t="s">
        <v>6270</v>
      </c>
      <c r="E650" s="119">
        <v>62175</v>
      </c>
      <c r="F650" s="119" t="s">
        <v>6006</v>
      </c>
      <c r="G650" s="119">
        <v>4</v>
      </c>
      <c r="H650" s="119">
        <v>66</v>
      </c>
    </row>
    <row r="651" spans="1:8" x14ac:dyDescent="0.35">
      <c r="A651" s="119">
        <v>624266</v>
      </c>
      <c r="B651" s="119">
        <v>257600</v>
      </c>
      <c r="C651" s="119" t="s">
        <v>6269</v>
      </c>
      <c r="D651" s="119" t="s">
        <v>6270</v>
      </c>
      <c r="E651" s="119">
        <v>67029</v>
      </c>
      <c r="F651" s="119" t="s">
        <v>6055</v>
      </c>
      <c r="G651" s="119">
        <v>3</v>
      </c>
      <c r="H651" s="119">
        <v>4</v>
      </c>
    </row>
    <row r="652" spans="1:8" x14ac:dyDescent="0.35">
      <c r="A652" s="119">
        <v>624266</v>
      </c>
      <c r="B652" s="119">
        <v>257600</v>
      </c>
      <c r="C652" s="119" t="s">
        <v>6269</v>
      </c>
      <c r="D652" s="119" t="s">
        <v>6270</v>
      </c>
      <c r="E652" s="119">
        <v>67026</v>
      </c>
      <c r="F652" s="119" t="s">
        <v>5988</v>
      </c>
      <c r="G652" s="119">
        <v>0</v>
      </c>
      <c r="H652" s="119">
        <v>67</v>
      </c>
    </row>
    <row r="653" spans="1:8" x14ac:dyDescent="0.35">
      <c r="A653" s="119">
        <v>624266</v>
      </c>
      <c r="B653" s="119">
        <v>257600</v>
      </c>
      <c r="C653" s="119" t="s">
        <v>6269</v>
      </c>
      <c r="D653" s="119" t="s">
        <v>6270</v>
      </c>
      <c r="E653" s="119">
        <v>66806</v>
      </c>
      <c r="F653" s="119" t="s">
        <v>5961</v>
      </c>
      <c r="G653" s="119">
        <v>0</v>
      </c>
      <c r="H653" s="119">
        <v>87</v>
      </c>
    </row>
    <row r="654" spans="1:8" x14ac:dyDescent="0.35">
      <c r="A654" s="119">
        <v>624749</v>
      </c>
      <c r="B654" s="119">
        <v>257600</v>
      </c>
      <c r="C654" s="119" t="s">
        <v>6271</v>
      </c>
      <c r="D654" s="119" t="s">
        <v>6272</v>
      </c>
      <c r="E654" s="119">
        <v>66695</v>
      </c>
      <c r="F654" s="119" t="s">
        <v>5989</v>
      </c>
      <c r="G654" s="119">
        <v>2</v>
      </c>
      <c r="H654" s="119">
        <v>2</v>
      </c>
    </row>
    <row r="655" spans="1:8" x14ac:dyDescent="0.35">
      <c r="A655" s="119">
        <v>625694</v>
      </c>
      <c r="B655" s="119">
        <v>257600</v>
      </c>
      <c r="C655" s="119" t="s">
        <v>6267</v>
      </c>
      <c r="D655" s="119" t="s">
        <v>6273</v>
      </c>
      <c r="E655" s="119">
        <v>61337</v>
      </c>
      <c r="F655" s="119" t="s">
        <v>5976</v>
      </c>
      <c r="G655" s="119">
        <v>2</v>
      </c>
      <c r="H655" s="119">
        <v>3</v>
      </c>
    </row>
    <row r="656" spans="1:8" x14ac:dyDescent="0.35">
      <c r="A656" s="119">
        <v>626264</v>
      </c>
      <c r="B656" s="119">
        <v>257600</v>
      </c>
      <c r="C656" s="119" t="s">
        <v>6269</v>
      </c>
      <c r="D656" s="119" t="s">
        <v>6274</v>
      </c>
      <c r="E656" s="119">
        <v>67026</v>
      </c>
      <c r="F656" s="119" t="s">
        <v>5988</v>
      </c>
      <c r="G656" s="119">
        <v>0</v>
      </c>
      <c r="H656" s="119">
        <v>5</v>
      </c>
    </row>
    <row r="657" spans="1:8" x14ac:dyDescent="0.35">
      <c r="A657" s="119">
        <v>626264</v>
      </c>
      <c r="B657" s="119">
        <v>257600</v>
      </c>
      <c r="C657" s="119" t="s">
        <v>6269</v>
      </c>
      <c r="D657" s="119" t="s">
        <v>6274</v>
      </c>
      <c r="E657" s="119">
        <v>66806</v>
      </c>
      <c r="F657" s="119" t="s">
        <v>5961</v>
      </c>
      <c r="G657" s="119">
        <v>6</v>
      </c>
      <c r="H657" s="119">
        <v>4</v>
      </c>
    </row>
    <row r="658" spans="1:8" x14ac:dyDescent="0.35">
      <c r="A658" s="119">
        <v>627226</v>
      </c>
      <c r="B658" s="119">
        <v>257600</v>
      </c>
      <c r="C658" s="119" t="s">
        <v>6269</v>
      </c>
      <c r="D658" s="119" t="s">
        <v>6275</v>
      </c>
      <c r="E658" s="119">
        <v>67026</v>
      </c>
      <c r="F658" s="119" t="s">
        <v>5988</v>
      </c>
      <c r="G658" s="119">
        <v>4</v>
      </c>
      <c r="H658" s="119">
        <v>3</v>
      </c>
    </row>
    <row r="659" spans="1:8" x14ac:dyDescent="0.35">
      <c r="A659" s="119">
        <v>627417</v>
      </c>
      <c r="B659" s="119">
        <v>257600</v>
      </c>
      <c r="C659" s="119" t="s">
        <v>6276</v>
      </c>
      <c r="D659" s="119" t="s">
        <v>6277</v>
      </c>
      <c r="E659" s="119">
        <v>67282</v>
      </c>
      <c r="F659" s="119" t="s">
        <v>5992</v>
      </c>
      <c r="G659" s="119">
        <v>6</v>
      </c>
      <c r="H659" s="119">
        <v>1500</v>
      </c>
    </row>
    <row r="660" spans="1:8" x14ac:dyDescent="0.35">
      <c r="A660" s="119">
        <v>628721</v>
      </c>
      <c r="B660" s="119">
        <v>257600</v>
      </c>
      <c r="C660" s="119" t="s">
        <v>6278</v>
      </c>
      <c r="D660" s="119" t="s">
        <v>6279</v>
      </c>
      <c r="E660" s="119">
        <v>67132</v>
      </c>
      <c r="F660" s="119" t="s">
        <v>5962</v>
      </c>
      <c r="G660" s="119">
        <v>1</v>
      </c>
      <c r="H660" s="119">
        <v>6</v>
      </c>
    </row>
    <row r="661" spans="1:8" x14ac:dyDescent="0.35">
      <c r="A661" s="119">
        <v>628721</v>
      </c>
      <c r="B661" s="119">
        <v>257600</v>
      </c>
      <c r="C661" s="119" t="s">
        <v>6278</v>
      </c>
      <c r="D661" s="119" t="s">
        <v>6279</v>
      </c>
      <c r="E661" s="119">
        <v>62180</v>
      </c>
      <c r="F661" s="119" t="s">
        <v>6003</v>
      </c>
      <c r="G661" s="119">
        <v>20</v>
      </c>
      <c r="H661" s="119">
        <v>5</v>
      </c>
    </row>
    <row r="662" spans="1:8" x14ac:dyDescent="0.35">
      <c r="A662" s="119">
        <v>628721</v>
      </c>
      <c r="B662" s="119">
        <v>257600</v>
      </c>
      <c r="C662" s="119" t="s">
        <v>6278</v>
      </c>
      <c r="D662" s="119" t="s">
        <v>6279</v>
      </c>
      <c r="E662" s="119">
        <v>66806</v>
      </c>
      <c r="F662" s="119" t="s">
        <v>5961</v>
      </c>
      <c r="G662" s="119">
        <v>1</v>
      </c>
      <c r="H662" s="119">
        <v>456</v>
      </c>
    </row>
    <row r="663" spans="1:8" x14ac:dyDescent="0.35">
      <c r="A663" s="119">
        <v>631177</v>
      </c>
      <c r="B663" s="119">
        <v>257600</v>
      </c>
      <c r="C663" s="119" t="s">
        <v>6278</v>
      </c>
      <c r="D663" s="119" t="s">
        <v>6280</v>
      </c>
      <c r="E663" s="119">
        <v>66806</v>
      </c>
      <c r="F663" s="119" t="s">
        <v>5961</v>
      </c>
      <c r="G663" s="119">
        <v>4</v>
      </c>
      <c r="H663" s="119">
        <v>432</v>
      </c>
    </row>
    <row r="664" spans="1:8" x14ac:dyDescent="0.35">
      <c r="A664" s="119">
        <v>632441</v>
      </c>
      <c r="B664" s="119">
        <v>257600</v>
      </c>
      <c r="C664" s="119" t="s">
        <v>6281</v>
      </c>
      <c r="D664" s="119" t="s">
        <v>6282</v>
      </c>
      <c r="E664" s="119">
        <v>61337</v>
      </c>
      <c r="F664" s="119" t="s">
        <v>5976</v>
      </c>
      <c r="G664" s="119">
        <v>4</v>
      </c>
      <c r="H664" s="119">
        <v>2</v>
      </c>
    </row>
    <row r="665" spans="1:8" x14ac:dyDescent="0.35">
      <c r="A665" s="119">
        <v>632441</v>
      </c>
      <c r="B665" s="119">
        <v>257600</v>
      </c>
      <c r="C665" s="119" t="s">
        <v>6281</v>
      </c>
      <c r="D665" s="119" t="s">
        <v>6282</v>
      </c>
      <c r="E665" s="119">
        <v>63093</v>
      </c>
      <c r="F665" s="119" t="s">
        <v>6048</v>
      </c>
      <c r="G665" s="119">
        <v>1</v>
      </c>
      <c r="H665" s="119">
        <v>34</v>
      </c>
    </row>
    <row r="666" spans="1:8" x14ac:dyDescent="0.35">
      <c r="A666" s="119">
        <v>633568</v>
      </c>
      <c r="B666" s="119">
        <v>257600</v>
      </c>
      <c r="C666" s="119" t="s">
        <v>6283</v>
      </c>
      <c r="D666" s="119" t="s">
        <v>6284</v>
      </c>
      <c r="E666" s="119">
        <v>67132</v>
      </c>
      <c r="F666" s="119" t="s">
        <v>5962</v>
      </c>
      <c r="G666" s="119">
        <v>1</v>
      </c>
      <c r="H666" s="119">
        <v>7</v>
      </c>
    </row>
    <row r="667" spans="1:8" x14ac:dyDescent="0.35">
      <c r="A667" s="119">
        <v>633568</v>
      </c>
      <c r="B667" s="119">
        <v>257600</v>
      </c>
      <c r="C667" s="119" t="s">
        <v>6283</v>
      </c>
      <c r="D667" s="119" t="s">
        <v>6284</v>
      </c>
      <c r="E667" s="119">
        <v>67131</v>
      </c>
      <c r="F667" s="119" t="s">
        <v>6020</v>
      </c>
      <c r="G667" s="119">
        <v>2</v>
      </c>
      <c r="H667" s="119">
        <v>5</v>
      </c>
    </row>
    <row r="668" spans="1:8" x14ac:dyDescent="0.35">
      <c r="A668" s="119">
        <v>633568</v>
      </c>
      <c r="B668" s="119">
        <v>257600</v>
      </c>
      <c r="C668" s="119" t="s">
        <v>6283</v>
      </c>
      <c r="D668" s="119" t="s">
        <v>6284</v>
      </c>
      <c r="E668" s="119">
        <v>66806</v>
      </c>
      <c r="F668" s="119" t="s">
        <v>5961</v>
      </c>
      <c r="G668" s="119">
        <v>4</v>
      </c>
      <c r="H668" s="119">
        <v>33</v>
      </c>
    </row>
    <row r="669" spans="1:8" x14ac:dyDescent="0.35">
      <c r="A669" s="119">
        <v>633568</v>
      </c>
      <c r="B669" s="119">
        <v>257600</v>
      </c>
      <c r="C669" s="119" t="s">
        <v>6283</v>
      </c>
      <c r="D669" s="119" t="s">
        <v>6284</v>
      </c>
      <c r="E669" s="119">
        <v>67284</v>
      </c>
      <c r="F669" s="119" t="s">
        <v>5968</v>
      </c>
      <c r="G669" s="119">
        <v>300</v>
      </c>
      <c r="H669" s="119">
        <v>2</v>
      </c>
    </row>
    <row r="670" spans="1:8" x14ac:dyDescent="0.35">
      <c r="A670" s="119">
        <v>636800</v>
      </c>
      <c r="B670" s="119">
        <v>257600</v>
      </c>
      <c r="C670" s="119" t="s">
        <v>6283</v>
      </c>
      <c r="D670" s="119" t="s">
        <v>6285</v>
      </c>
      <c r="E670" s="119">
        <v>66806</v>
      </c>
      <c r="F670" s="119" t="s">
        <v>5961</v>
      </c>
      <c r="G670" s="119">
        <v>1</v>
      </c>
      <c r="H670" s="119">
        <v>123</v>
      </c>
    </row>
    <row r="671" spans="1:8" x14ac:dyDescent="0.35">
      <c r="A671" s="119">
        <v>637007</v>
      </c>
      <c r="B671" s="119">
        <v>257600</v>
      </c>
      <c r="C671" s="119" t="s">
        <v>6285</v>
      </c>
      <c r="D671" s="119" t="s">
        <v>6286</v>
      </c>
      <c r="E671" s="119">
        <v>67284</v>
      </c>
      <c r="F671" s="119" t="s">
        <v>5968</v>
      </c>
      <c r="G671" s="119">
        <v>600</v>
      </c>
      <c r="H671" s="119">
        <v>67</v>
      </c>
    </row>
    <row r="672" spans="1:8" x14ac:dyDescent="0.35">
      <c r="A672" s="119">
        <v>637007</v>
      </c>
      <c r="B672" s="119">
        <v>257600</v>
      </c>
      <c r="C672" s="119" t="s">
        <v>6285</v>
      </c>
      <c r="D672" s="119" t="s">
        <v>6286</v>
      </c>
      <c r="E672" s="119">
        <v>61337</v>
      </c>
      <c r="F672" s="119" t="s">
        <v>5976</v>
      </c>
      <c r="G672" s="119">
        <v>4</v>
      </c>
      <c r="H672" s="119">
        <v>8</v>
      </c>
    </row>
    <row r="673" spans="1:8" x14ac:dyDescent="0.35">
      <c r="A673" s="119">
        <v>638484</v>
      </c>
      <c r="B673" s="119">
        <v>257600</v>
      </c>
      <c r="C673" s="119" t="s">
        <v>6287</v>
      </c>
      <c r="D673" s="119" t="s">
        <v>6288</v>
      </c>
      <c r="E673" s="119">
        <v>62175</v>
      </c>
      <c r="F673" s="119" t="s">
        <v>6006</v>
      </c>
      <c r="G673" s="119">
        <v>2</v>
      </c>
      <c r="H673" s="119">
        <v>74</v>
      </c>
    </row>
    <row r="674" spans="1:8" x14ac:dyDescent="0.35">
      <c r="A674" s="119">
        <v>638484</v>
      </c>
      <c r="B674" s="119">
        <v>257600</v>
      </c>
      <c r="C674" s="119" t="s">
        <v>6287</v>
      </c>
      <c r="D674" s="119" t="s">
        <v>6288</v>
      </c>
      <c r="E674" s="119">
        <v>62873</v>
      </c>
      <c r="F674" s="119" t="s">
        <v>6014</v>
      </c>
      <c r="G674" s="119">
        <v>1</v>
      </c>
      <c r="H674" s="119">
        <v>3</v>
      </c>
    </row>
    <row r="675" spans="1:8" x14ac:dyDescent="0.35">
      <c r="A675" s="119">
        <v>638484</v>
      </c>
      <c r="B675" s="119">
        <v>257600</v>
      </c>
      <c r="C675" s="119" t="s">
        <v>6287</v>
      </c>
      <c r="D675" s="119" t="s">
        <v>6288</v>
      </c>
      <c r="E675" s="119">
        <v>61337</v>
      </c>
      <c r="F675" s="119" t="s">
        <v>5976</v>
      </c>
      <c r="G675" s="119">
        <v>4</v>
      </c>
      <c r="H675" s="119">
        <v>3</v>
      </c>
    </row>
    <row r="676" spans="1:8" x14ac:dyDescent="0.35">
      <c r="A676" s="119">
        <v>638484</v>
      </c>
      <c r="B676" s="119">
        <v>257600</v>
      </c>
      <c r="C676" s="119" t="s">
        <v>6287</v>
      </c>
      <c r="D676" s="119" t="s">
        <v>6288</v>
      </c>
      <c r="E676" s="119">
        <v>66806</v>
      </c>
      <c r="F676" s="119" t="s">
        <v>5961</v>
      </c>
      <c r="G676" s="119">
        <v>5</v>
      </c>
      <c r="H676" s="119">
        <v>2</v>
      </c>
    </row>
    <row r="677" spans="1:8" x14ac:dyDescent="0.35">
      <c r="A677" s="119">
        <v>640672</v>
      </c>
      <c r="B677" s="119">
        <v>257600</v>
      </c>
      <c r="C677" s="119" t="s">
        <v>6289</v>
      </c>
      <c r="D677" s="119" t="s">
        <v>6290</v>
      </c>
      <c r="E677" s="119">
        <v>67131</v>
      </c>
      <c r="F677" s="119" t="s">
        <v>6020</v>
      </c>
      <c r="G677" s="119">
        <v>2</v>
      </c>
      <c r="H677" s="119">
        <v>2</v>
      </c>
    </row>
    <row r="678" spans="1:8" x14ac:dyDescent="0.35">
      <c r="A678" s="119">
        <v>640672</v>
      </c>
      <c r="B678" s="119">
        <v>257600</v>
      </c>
      <c r="C678" s="119" t="s">
        <v>6289</v>
      </c>
      <c r="D678" s="119" t="s">
        <v>6290</v>
      </c>
      <c r="E678" s="119">
        <v>67029</v>
      </c>
      <c r="F678" s="119" t="s">
        <v>6055</v>
      </c>
      <c r="G678" s="119">
        <v>1</v>
      </c>
      <c r="H678" s="119">
        <v>7</v>
      </c>
    </row>
    <row r="679" spans="1:8" x14ac:dyDescent="0.35">
      <c r="A679" s="119">
        <v>640672</v>
      </c>
      <c r="B679" s="119">
        <v>257600</v>
      </c>
      <c r="C679" s="119" t="s">
        <v>6289</v>
      </c>
      <c r="D679" s="119" t="s">
        <v>6290</v>
      </c>
      <c r="E679" s="119">
        <v>67284</v>
      </c>
      <c r="F679" s="119" t="s">
        <v>5968</v>
      </c>
      <c r="G679" s="119">
        <v>500</v>
      </c>
      <c r="H679" s="119">
        <v>8</v>
      </c>
    </row>
    <row r="680" spans="1:8" x14ac:dyDescent="0.35">
      <c r="A680" s="119">
        <v>640672</v>
      </c>
      <c r="B680" s="119">
        <v>257600</v>
      </c>
      <c r="C680" s="119" t="s">
        <v>6289</v>
      </c>
      <c r="D680" s="119" t="s">
        <v>6290</v>
      </c>
      <c r="E680" s="119">
        <v>67282</v>
      </c>
      <c r="F680" s="119" t="s">
        <v>5992</v>
      </c>
      <c r="G680" s="119">
        <v>3</v>
      </c>
      <c r="H680" s="119">
        <v>665</v>
      </c>
    </row>
    <row r="681" spans="1:8" x14ac:dyDescent="0.35">
      <c r="A681" s="119">
        <v>641936</v>
      </c>
      <c r="B681" s="119">
        <v>257600</v>
      </c>
      <c r="C681" s="119" t="s">
        <v>6291</v>
      </c>
      <c r="D681" s="119" t="s">
        <v>6292</v>
      </c>
      <c r="E681" s="119">
        <v>21755</v>
      </c>
      <c r="F681" s="119" t="s">
        <v>6175</v>
      </c>
      <c r="G681" s="119">
        <v>2</v>
      </c>
      <c r="H681" s="119">
        <v>4</v>
      </c>
    </row>
    <row r="682" spans="1:8" x14ac:dyDescent="0.35">
      <c r="A682" s="119">
        <v>644242</v>
      </c>
      <c r="B682" s="119">
        <v>257600</v>
      </c>
      <c r="C682" s="119" t="s">
        <v>6293</v>
      </c>
      <c r="D682" s="119" t="s">
        <v>6294</v>
      </c>
      <c r="E682" s="119">
        <v>67282</v>
      </c>
      <c r="F682" s="119" t="s">
        <v>5992</v>
      </c>
      <c r="G682" s="119">
        <v>3</v>
      </c>
      <c r="H682" s="119">
        <v>4</v>
      </c>
    </row>
    <row r="683" spans="1:8" x14ac:dyDescent="0.35">
      <c r="A683" s="119">
        <v>644242</v>
      </c>
      <c r="B683" s="119">
        <v>257600</v>
      </c>
      <c r="C683" s="119" t="s">
        <v>6293</v>
      </c>
      <c r="D683" s="119" t="s">
        <v>6294</v>
      </c>
      <c r="E683" s="119">
        <v>67284</v>
      </c>
      <c r="F683" s="119" t="s">
        <v>5968</v>
      </c>
      <c r="G683" s="119">
        <v>500</v>
      </c>
      <c r="H683" s="119">
        <v>4</v>
      </c>
    </row>
    <row r="684" spans="1:8" x14ac:dyDescent="0.35">
      <c r="A684" s="119">
        <v>644242</v>
      </c>
      <c r="B684" s="119">
        <v>257600</v>
      </c>
      <c r="C684" s="119" t="s">
        <v>6293</v>
      </c>
      <c r="D684" s="119" t="s">
        <v>6294</v>
      </c>
      <c r="E684" s="119">
        <v>66806</v>
      </c>
      <c r="F684" s="119" t="s">
        <v>5961</v>
      </c>
      <c r="G684" s="119">
        <v>5</v>
      </c>
      <c r="H684" s="119">
        <v>3</v>
      </c>
    </row>
    <row r="685" spans="1:8" x14ac:dyDescent="0.35">
      <c r="A685" s="119">
        <v>647640</v>
      </c>
      <c r="B685" s="119">
        <v>257600</v>
      </c>
      <c r="C685" s="119" t="s">
        <v>6295</v>
      </c>
      <c r="D685" s="119" t="s">
        <v>6296</v>
      </c>
      <c r="E685" s="119">
        <v>61337</v>
      </c>
      <c r="F685" s="119" t="s">
        <v>5976</v>
      </c>
      <c r="G685" s="119">
        <v>5</v>
      </c>
      <c r="H685" s="119">
        <v>90</v>
      </c>
    </row>
    <row r="686" spans="1:8" x14ac:dyDescent="0.35">
      <c r="A686" s="119">
        <v>647640</v>
      </c>
      <c r="B686" s="119">
        <v>257600</v>
      </c>
      <c r="C686" s="119" t="s">
        <v>6295</v>
      </c>
      <c r="D686" s="119" t="s">
        <v>6296</v>
      </c>
      <c r="E686" s="119">
        <v>67026</v>
      </c>
      <c r="F686" s="119" t="s">
        <v>5988</v>
      </c>
      <c r="G686" s="119">
        <v>0</v>
      </c>
      <c r="H686" s="119">
        <v>788</v>
      </c>
    </row>
    <row r="687" spans="1:8" x14ac:dyDescent="0.35">
      <c r="A687" s="119">
        <v>647640</v>
      </c>
      <c r="B687" s="119">
        <v>257600</v>
      </c>
      <c r="C687" s="119" t="s">
        <v>6295</v>
      </c>
      <c r="D687" s="119" t="s">
        <v>6296</v>
      </c>
      <c r="E687" s="119">
        <v>61827</v>
      </c>
      <c r="F687" s="119" t="s">
        <v>6096</v>
      </c>
      <c r="G687" s="119">
        <v>1</v>
      </c>
      <c r="H687" s="119">
        <v>6</v>
      </c>
    </row>
    <row r="688" spans="1:8" x14ac:dyDescent="0.35">
      <c r="A688" s="119">
        <v>647640</v>
      </c>
      <c r="B688" s="119">
        <v>257600</v>
      </c>
      <c r="C688" s="119" t="s">
        <v>6295</v>
      </c>
      <c r="D688" s="119" t="s">
        <v>6296</v>
      </c>
      <c r="E688" s="119">
        <v>63093</v>
      </c>
      <c r="F688" s="119" t="s">
        <v>6048</v>
      </c>
      <c r="G688" s="119">
        <v>0</v>
      </c>
      <c r="H688" s="119">
        <v>6</v>
      </c>
    </row>
    <row r="689" spans="1:8" x14ac:dyDescent="0.35">
      <c r="A689" s="119">
        <v>649848</v>
      </c>
      <c r="B689" s="119">
        <v>257600</v>
      </c>
      <c r="C689" s="119" t="s">
        <v>6297</v>
      </c>
      <c r="D689" s="120">
        <v>45566</v>
      </c>
      <c r="E689" s="119" t="s">
        <v>6298</v>
      </c>
      <c r="F689" s="119" t="s">
        <v>6299</v>
      </c>
      <c r="G689" s="119">
        <v>2</v>
      </c>
      <c r="H689" s="119">
        <v>6</v>
      </c>
    </row>
    <row r="690" spans="1:8" x14ac:dyDescent="0.35">
      <c r="A690" s="119">
        <v>649848</v>
      </c>
      <c r="B690" s="119">
        <v>257600</v>
      </c>
      <c r="C690" s="119" t="s">
        <v>6297</v>
      </c>
      <c r="D690" s="120">
        <v>45566</v>
      </c>
      <c r="E690" s="119">
        <v>66645</v>
      </c>
      <c r="F690" s="119" t="s">
        <v>5973</v>
      </c>
      <c r="G690" s="119">
        <v>18</v>
      </c>
      <c r="H690" s="119">
        <v>125</v>
      </c>
    </row>
    <row r="691" spans="1:8" x14ac:dyDescent="0.35">
      <c r="A691" s="119">
        <v>649848</v>
      </c>
      <c r="B691" s="119">
        <v>257600</v>
      </c>
      <c r="C691" s="119" t="s">
        <v>6297</v>
      </c>
      <c r="D691" s="120">
        <v>45566</v>
      </c>
      <c r="E691" s="119">
        <v>563210</v>
      </c>
      <c r="F691" s="119" t="s">
        <v>6300</v>
      </c>
      <c r="G691" s="119">
        <v>0.02</v>
      </c>
      <c r="H691" s="119">
        <v>15.2</v>
      </c>
    </row>
    <row r="692" spans="1:8" x14ac:dyDescent="0.35">
      <c r="A692" s="119">
        <v>649848</v>
      </c>
      <c r="B692" s="119">
        <v>257600</v>
      </c>
      <c r="C692" s="119" t="s">
        <v>6297</v>
      </c>
      <c r="D692" s="120">
        <v>45566</v>
      </c>
      <c r="E692" s="119" t="s">
        <v>6092</v>
      </c>
      <c r="F692" s="119" t="s">
        <v>6093</v>
      </c>
      <c r="G692" s="119">
        <v>2</v>
      </c>
      <c r="H692" s="119">
        <v>5</v>
      </c>
    </row>
    <row r="693" spans="1:8" x14ac:dyDescent="0.35">
      <c r="A693" s="119">
        <v>650416</v>
      </c>
      <c r="B693" s="119">
        <v>257600</v>
      </c>
      <c r="C693" s="119" t="s">
        <v>6301</v>
      </c>
      <c r="D693" s="120">
        <v>45569</v>
      </c>
      <c r="E693" s="119">
        <v>63868</v>
      </c>
      <c r="F693" s="119" t="s">
        <v>6151</v>
      </c>
      <c r="G693" s="119">
        <v>2</v>
      </c>
      <c r="H693" s="119">
        <v>88</v>
      </c>
    </row>
    <row r="694" spans="1:8" x14ac:dyDescent="0.35">
      <c r="A694" s="119">
        <v>650416</v>
      </c>
      <c r="B694" s="119">
        <v>257600</v>
      </c>
      <c r="C694" s="119" t="s">
        <v>6301</v>
      </c>
      <c r="D694" s="120">
        <v>45569</v>
      </c>
      <c r="E694" s="119">
        <v>63947</v>
      </c>
      <c r="F694" s="119" t="s">
        <v>6106</v>
      </c>
      <c r="G694" s="119">
        <v>3</v>
      </c>
      <c r="H694" s="119">
        <v>58</v>
      </c>
    </row>
    <row r="695" spans="1:8" x14ac:dyDescent="0.35">
      <c r="A695" s="119">
        <v>650416</v>
      </c>
      <c r="B695" s="119">
        <v>257600</v>
      </c>
      <c r="C695" s="119" t="s">
        <v>6301</v>
      </c>
      <c r="D695" s="120">
        <v>45569</v>
      </c>
      <c r="E695" s="119">
        <v>63949</v>
      </c>
      <c r="F695" s="119" t="s">
        <v>6107</v>
      </c>
      <c r="G695" s="119">
        <v>3</v>
      </c>
      <c r="H695" s="119">
        <v>114</v>
      </c>
    </row>
    <row r="696" spans="1:8" x14ac:dyDescent="0.35">
      <c r="A696" s="119">
        <v>650416</v>
      </c>
      <c r="B696" s="119">
        <v>257600</v>
      </c>
      <c r="C696" s="119" t="s">
        <v>6301</v>
      </c>
      <c r="D696" s="120">
        <v>45569</v>
      </c>
      <c r="E696" s="119">
        <v>64086</v>
      </c>
      <c r="F696" s="119" t="s">
        <v>5993</v>
      </c>
      <c r="G696" s="119">
        <v>3</v>
      </c>
      <c r="H696" s="119">
        <v>21.25</v>
      </c>
    </row>
    <row r="697" spans="1:8" x14ac:dyDescent="0.35">
      <c r="A697" s="119">
        <v>650416</v>
      </c>
      <c r="B697" s="119">
        <v>257600</v>
      </c>
      <c r="C697" s="119" t="s">
        <v>6301</v>
      </c>
      <c r="D697" s="120">
        <v>45569</v>
      </c>
      <c r="E697" s="119">
        <v>64092</v>
      </c>
      <c r="F697" s="119" t="s">
        <v>6108</v>
      </c>
      <c r="G697" s="119">
        <v>3</v>
      </c>
      <c r="H697" s="119">
        <v>68</v>
      </c>
    </row>
    <row r="698" spans="1:8" x14ac:dyDescent="0.35">
      <c r="A698" s="119">
        <v>650416</v>
      </c>
      <c r="B698" s="119">
        <v>257600</v>
      </c>
      <c r="C698" s="119" t="s">
        <v>6301</v>
      </c>
      <c r="D698" s="120">
        <v>45569</v>
      </c>
      <c r="E698" s="119">
        <v>71075</v>
      </c>
      <c r="F698" s="119" t="s">
        <v>6110</v>
      </c>
      <c r="G698" s="119">
        <v>3</v>
      </c>
      <c r="H698" s="119">
        <v>123</v>
      </c>
    </row>
    <row r="699" spans="1:8" x14ac:dyDescent="0.35">
      <c r="A699" s="119">
        <v>650416</v>
      </c>
      <c r="B699" s="119">
        <v>257600</v>
      </c>
      <c r="C699" s="119" t="s">
        <v>6301</v>
      </c>
      <c r="D699" s="120">
        <v>45569</v>
      </c>
      <c r="E699" s="119" t="s">
        <v>5971</v>
      </c>
      <c r="F699" s="119" t="s">
        <v>5972</v>
      </c>
      <c r="G699" s="119">
        <v>9</v>
      </c>
      <c r="H699" s="119">
        <v>43</v>
      </c>
    </row>
    <row r="700" spans="1:8" x14ac:dyDescent="0.35">
      <c r="A700" s="119">
        <v>650416</v>
      </c>
      <c r="B700" s="119">
        <v>257600</v>
      </c>
      <c r="C700" s="119" t="s">
        <v>6301</v>
      </c>
      <c r="D700" s="120">
        <v>45569</v>
      </c>
      <c r="E700" s="119">
        <v>10131</v>
      </c>
      <c r="F700" s="119" t="s">
        <v>6097</v>
      </c>
      <c r="G700" s="119">
        <v>3</v>
      </c>
      <c r="H700" s="119">
        <v>6</v>
      </c>
    </row>
    <row r="701" spans="1:8" x14ac:dyDescent="0.35">
      <c r="A701" s="119">
        <v>650416</v>
      </c>
      <c r="B701" s="119">
        <v>257600</v>
      </c>
      <c r="C701" s="119" t="s">
        <v>6301</v>
      </c>
      <c r="D701" s="120">
        <v>45569</v>
      </c>
      <c r="E701" s="119">
        <v>10235</v>
      </c>
      <c r="F701" s="119" t="s">
        <v>6098</v>
      </c>
      <c r="G701" s="119">
        <v>12</v>
      </c>
      <c r="H701" s="119">
        <v>77</v>
      </c>
    </row>
    <row r="702" spans="1:8" x14ac:dyDescent="0.35">
      <c r="A702" s="119">
        <v>650416</v>
      </c>
      <c r="B702" s="119">
        <v>257600</v>
      </c>
      <c r="C702" s="119" t="s">
        <v>6301</v>
      </c>
      <c r="D702" s="120">
        <v>45569</v>
      </c>
      <c r="E702" s="119">
        <v>12229</v>
      </c>
      <c r="F702" s="119" t="s">
        <v>6099</v>
      </c>
      <c r="G702" s="119">
        <v>3</v>
      </c>
      <c r="H702" s="119">
        <v>67</v>
      </c>
    </row>
    <row r="703" spans="1:8" x14ac:dyDescent="0.35">
      <c r="A703" s="119">
        <v>650416</v>
      </c>
      <c r="B703" s="119">
        <v>257600</v>
      </c>
      <c r="C703" s="119" t="s">
        <v>6301</v>
      </c>
      <c r="D703" s="120">
        <v>45569</v>
      </c>
      <c r="E703" s="119">
        <v>62110</v>
      </c>
      <c r="F703" s="119" t="s">
        <v>6100</v>
      </c>
      <c r="G703" s="119">
        <v>3</v>
      </c>
      <c r="H703" s="119">
        <v>5</v>
      </c>
    </row>
    <row r="704" spans="1:8" x14ac:dyDescent="0.35">
      <c r="A704" s="119">
        <v>650416</v>
      </c>
      <c r="B704" s="119">
        <v>257600</v>
      </c>
      <c r="C704" s="119" t="s">
        <v>6301</v>
      </c>
      <c r="D704" s="120">
        <v>45569</v>
      </c>
      <c r="E704" s="119">
        <v>62120</v>
      </c>
      <c r="F704" s="119" t="s">
        <v>6101</v>
      </c>
      <c r="G704" s="119">
        <v>3</v>
      </c>
      <c r="H704" s="119">
        <v>4</v>
      </c>
    </row>
    <row r="705" spans="1:8" x14ac:dyDescent="0.35">
      <c r="A705" s="119">
        <v>650416</v>
      </c>
      <c r="B705" s="119">
        <v>257600</v>
      </c>
      <c r="C705" s="119" t="s">
        <v>6301</v>
      </c>
      <c r="D705" s="120">
        <v>45569</v>
      </c>
      <c r="E705" s="119">
        <v>62121</v>
      </c>
      <c r="F705" s="119" t="s">
        <v>6102</v>
      </c>
      <c r="G705" s="119">
        <v>9</v>
      </c>
      <c r="H705" s="119">
        <v>3</v>
      </c>
    </row>
    <row r="706" spans="1:8" x14ac:dyDescent="0.35">
      <c r="A706" s="119">
        <v>650416</v>
      </c>
      <c r="B706" s="119">
        <v>257600</v>
      </c>
      <c r="C706" s="119" t="s">
        <v>6301</v>
      </c>
      <c r="D706" s="120">
        <v>45569</v>
      </c>
      <c r="E706" s="119">
        <v>62128</v>
      </c>
      <c r="F706" s="119" t="s">
        <v>6103</v>
      </c>
      <c r="G706" s="119">
        <v>3</v>
      </c>
      <c r="H706" s="119">
        <v>4</v>
      </c>
    </row>
    <row r="707" spans="1:8" x14ac:dyDescent="0.35">
      <c r="A707" s="119">
        <v>650416</v>
      </c>
      <c r="B707" s="119">
        <v>257600</v>
      </c>
      <c r="C707" s="119" t="s">
        <v>6301</v>
      </c>
      <c r="D707" s="120">
        <v>45569</v>
      </c>
      <c r="E707" s="119">
        <v>62141</v>
      </c>
      <c r="F707" s="119" t="s">
        <v>6104</v>
      </c>
      <c r="G707" s="119">
        <v>3</v>
      </c>
      <c r="H707" s="119">
        <v>45</v>
      </c>
    </row>
    <row r="708" spans="1:8" x14ac:dyDescent="0.35">
      <c r="A708" s="119">
        <v>650416</v>
      </c>
      <c r="B708" s="119">
        <v>257600</v>
      </c>
      <c r="C708" s="119" t="s">
        <v>6301</v>
      </c>
      <c r="D708" s="120">
        <v>45569</v>
      </c>
      <c r="E708" s="119">
        <v>63308</v>
      </c>
      <c r="F708" s="119" t="s">
        <v>6105</v>
      </c>
      <c r="G708" s="119">
        <v>3</v>
      </c>
      <c r="H708" s="119">
        <v>66</v>
      </c>
    </row>
    <row r="709" spans="1:8" x14ac:dyDescent="0.35">
      <c r="A709" s="119">
        <v>650416</v>
      </c>
      <c r="B709" s="119">
        <v>257600</v>
      </c>
      <c r="C709" s="119" t="s">
        <v>6301</v>
      </c>
      <c r="D709" s="120">
        <v>45569</v>
      </c>
      <c r="E709" s="119">
        <v>63676</v>
      </c>
      <c r="F709" s="119" t="s">
        <v>5987</v>
      </c>
      <c r="G709" s="119">
        <v>24</v>
      </c>
      <c r="H709" s="119">
        <v>4</v>
      </c>
    </row>
    <row r="710" spans="1:8" x14ac:dyDescent="0.35">
      <c r="A710" s="119">
        <v>650416</v>
      </c>
      <c r="B710" s="119">
        <v>257600</v>
      </c>
      <c r="C710" s="119" t="s">
        <v>6301</v>
      </c>
      <c r="D710" s="120">
        <v>45569</v>
      </c>
      <c r="E710" s="119">
        <v>63716</v>
      </c>
      <c r="F710" s="119" t="s">
        <v>6153</v>
      </c>
      <c r="G710" s="119">
        <v>2</v>
      </c>
      <c r="H710" s="119">
        <v>67</v>
      </c>
    </row>
    <row r="711" spans="1:8" x14ac:dyDescent="0.35">
      <c r="A711" s="119">
        <v>650417</v>
      </c>
      <c r="B711" s="119">
        <v>257600</v>
      </c>
      <c r="C711" s="119" t="s">
        <v>6295</v>
      </c>
      <c r="D711" s="120">
        <v>45569</v>
      </c>
      <c r="E711" s="119">
        <v>67026</v>
      </c>
      <c r="F711" s="119" t="s">
        <v>5988</v>
      </c>
      <c r="G711" s="119">
        <v>0</v>
      </c>
      <c r="H711" s="119">
        <v>87</v>
      </c>
    </row>
    <row r="712" spans="1:8" x14ac:dyDescent="0.35">
      <c r="A712" s="119">
        <v>650417</v>
      </c>
      <c r="B712" s="119">
        <v>257600</v>
      </c>
      <c r="C712" s="119" t="s">
        <v>6295</v>
      </c>
      <c r="D712" s="120">
        <v>45569</v>
      </c>
      <c r="E712" s="119">
        <v>63093</v>
      </c>
      <c r="F712" s="119" t="s">
        <v>6048</v>
      </c>
      <c r="G712" s="119">
        <v>1</v>
      </c>
      <c r="H712" s="119">
        <v>2</v>
      </c>
    </row>
    <row r="713" spans="1:8" x14ac:dyDescent="0.35">
      <c r="A713" s="119">
        <v>651498</v>
      </c>
      <c r="B713" s="119">
        <v>257600</v>
      </c>
      <c r="C713" s="120">
        <v>45574</v>
      </c>
      <c r="D713" s="120">
        <v>45576</v>
      </c>
      <c r="E713" s="119">
        <v>66659</v>
      </c>
      <c r="F713" s="119" t="s">
        <v>6148</v>
      </c>
      <c r="G713" s="119">
        <v>1</v>
      </c>
      <c r="H713" s="119">
        <v>3</v>
      </c>
    </row>
    <row r="714" spans="1:8" x14ac:dyDescent="0.35">
      <c r="A714" s="119">
        <v>651498</v>
      </c>
      <c r="B714" s="119">
        <v>257600</v>
      </c>
      <c r="C714" s="120">
        <v>45574</v>
      </c>
      <c r="D714" s="120">
        <v>45576</v>
      </c>
      <c r="E714" s="119">
        <v>62873</v>
      </c>
      <c r="F714" s="119" t="s">
        <v>6014</v>
      </c>
      <c r="G714" s="119">
        <v>0</v>
      </c>
      <c r="H714" s="119">
        <v>5</v>
      </c>
    </row>
    <row r="715" spans="1:8" x14ac:dyDescent="0.35">
      <c r="A715" s="119">
        <v>651498</v>
      </c>
      <c r="B715" s="119">
        <v>257600</v>
      </c>
      <c r="C715" s="120">
        <v>45574</v>
      </c>
      <c r="D715" s="120">
        <v>45576</v>
      </c>
      <c r="E715" s="119">
        <v>64119</v>
      </c>
      <c r="F715" s="119" t="s">
        <v>6094</v>
      </c>
      <c r="G715" s="119">
        <v>5</v>
      </c>
      <c r="H715" s="119">
        <v>4</v>
      </c>
    </row>
    <row r="716" spans="1:8" x14ac:dyDescent="0.35">
      <c r="A716" s="119">
        <v>651498</v>
      </c>
      <c r="B716" s="119">
        <v>257600</v>
      </c>
      <c r="C716" s="120">
        <v>45574</v>
      </c>
      <c r="D716" s="120">
        <v>45576</v>
      </c>
      <c r="E716" s="119">
        <v>67026</v>
      </c>
      <c r="F716" s="119" t="s">
        <v>5988</v>
      </c>
      <c r="G716" s="119">
        <v>0</v>
      </c>
      <c r="H716" s="119">
        <v>3</v>
      </c>
    </row>
    <row r="717" spans="1:8" x14ac:dyDescent="0.35">
      <c r="A717" s="119">
        <v>651498</v>
      </c>
      <c r="B717" s="119">
        <v>257600</v>
      </c>
      <c r="C717" s="120">
        <v>45574</v>
      </c>
      <c r="D717" s="120">
        <v>45576</v>
      </c>
      <c r="E717" s="119">
        <v>67282</v>
      </c>
      <c r="F717" s="119" t="s">
        <v>5992</v>
      </c>
      <c r="G717" s="119">
        <v>3</v>
      </c>
      <c r="H717" s="119">
        <v>1500</v>
      </c>
    </row>
    <row r="718" spans="1:8" x14ac:dyDescent="0.35">
      <c r="A718" s="119">
        <v>651680</v>
      </c>
      <c r="B718" s="119">
        <v>257600</v>
      </c>
      <c r="C718" s="119" t="s">
        <v>6295</v>
      </c>
      <c r="D718" s="120">
        <v>45579</v>
      </c>
      <c r="E718" s="119">
        <v>67026</v>
      </c>
      <c r="F718" s="119" t="s">
        <v>5988</v>
      </c>
      <c r="G718" s="119">
        <v>1</v>
      </c>
      <c r="H718" s="119">
        <v>6</v>
      </c>
    </row>
    <row r="719" spans="1:8" x14ac:dyDescent="0.35">
      <c r="A719" s="119">
        <v>651681</v>
      </c>
      <c r="B719" s="119">
        <v>257600</v>
      </c>
      <c r="C719" s="120">
        <v>45574</v>
      </c>
      <c r="D719" s="120">
        <v>45579</v>
      </c>
      <c r="E719" s="119">
        <v>62873</v>
      </c>
      <c r="F719" s="119" t="s">
        <v>6014</v>
      </c>
      <c r="G719" s="119">
        <v>0</v>
      </c>
      <c r="H719" s="119">
        <v>5</v>
      </c>
    </row>
    <row r="720" spans="1:8" x14ac:dyDescent="0.35">
      <c r="A720" s="119">
        <v>651681</v>
      </c>
      <c r="B720" s="119">
        <v>257600</v>
      </c>
      <c r="C720" s="120">
        <v>45574</v>
      </c>
      <c r="D720" s="120">
        <v>45579</v>
      </c>
      <c r="E720" s="119">
        <v>67026</v>
      </c>
      <c r="F720" s="119" t="s">
        <v>5988</v>
      </c>
      <c r="G720" s="119">
        <v>1</v>
      </c>
      <c r="H720" s="119">
        <v>456</v>
      </c>
    </row>
    <row r="721" spans="1:8" x14ac:dyDescent="0.35">
      <c r="A721" s="119">
        <v>652691</v>
      </c>
      <c r="B721" s="119">
        <v>257600</v>
      </c>
      <c r="C721" s="120">
        <v>45582</v>
      </c>
      <c r="D721" s="120">
        <v>45586</v>
      </c>
      <c r="E721" s="119">
        <v>66806</v>
      </c>
      <c r="F721" s="119" t="s">
        <v>5961</v>
      </c>
      <c r="G721" s="119">
        <v>4</v>
      </c>
      <c r="H721" s="119">
        <v>432</v>
      </c>
    </row>
    <row r="722" spans="1:8" x14ac:dyDescent="0.35">
      <c r="A722" s="119">
        <v>652691</v>
      </c>
      <c r="B722" s="119">
        <v>257600</v>
      </c>
      <c r="C722" s="120">
        <v>45582</v>
      </c>
      <c r="D722" s="120">
        <v>45586</v>
      </c>
      <c r="E722" s="119">
        <v>67284</v>
      </c>
      <c r="F722" s="119" t="s">
        <v>5968</v>
      </c>
      <c r="G722" s="119">
        <v>400</v>
      </c>
      <c r="H722" s="119">
        <v>2</v>
      </c>
    </row>
    <row r="723" spans="1:8" x14ac:dyDescent="0.35">
      <c r="A723" s="119">
        <v>652691</v>
      </c>
      <c r="B723" s="119">
        <v>257600</v>
      </c>
      <c r="C723" s="120">
        <v>45582</v>
      </c>
      <c r="D723" s="120">
        <v>45586</v>
      </c>
      <c r="E723" s="119">
        <v>61337</v>
      </c>
      <c r="F723" s="119" t="s">
        <v>5976</v>
      </c>
      <c r="G723" s="119">
        <v>3</v>
      </c>
      <c r="H723" s="119">
        <v>34</v>
      </c>
    </row>
    <row r="724" spans="1:8" x14ac:dyDescent="0.35">
      <c r="A724" s="119">
        <v>652691</v>
      </c>
      <c r="B724" s="119">
        <v>257600</v>
      </c>
      <c r="C724" s="120">
        <v>45582</v>
      </c>
      <c r="D724" s="120">
        <v>45586</v>
      </c>
      <c r="E724" s="119">
        <v>61827</v>
      </c>
      <c r="F724" s="119" t="s">
        <v>6096</v>
      </c>
      <c r="G724" s="119">
        <v>2</v>
      </c>
      <c r="H724" s="119">
        <v>7</v>
      </c>
    </row>
    <row r="725" spans="1:8" x14ac:dyDescent="0.35">
      <c r="A725" s="119">
        <v>652691</v>
      </c>
      <c r="B725" s="119">
        <v>257600</v>
      </c>
      <c r="C725" s="120">
        <v>45582</v>
      </c>
      <c r="D725" s="120">
        <v>45586</v>
      </c>
      <c r="E725" s="119">
        <v>21634</v>
      </c>
      <c r="F725" s="119" t="s">
        <v>6028</v>
      </c>
      <c r="G725" s="119">
        <v>1</v>
      </c>
      <c r="H725" s="119">
        <v>5</v>
      </c>
    </row>
    <row r="726" spans="1:8" x14ac:dyDescent="0.35">
      <c r="A726" s="119">
        <v>653045</v>
      </c>
      <c r="B726" s="119">
        <v>257600</v>
      </c>
      <c r="C726" s="120">
        <v>45587</v>
      </c>
      <c r="D726" s="120">
        <v>45588</v>
      </c>
      <c r="E726" s="119">
        <v>67139</v>
      </c>
      <c r="F726" s="119" t="s">
        <v>5991</v>
      </c>
      <c r="G726" s="119">
        <v>2</v>
      </c>
      <c r="H726" s="119">
        <v>33</v>
      </c>
    </row>
    <row r="727" spans="1:8" x14ac:dyDescent="0.35">
      <c r="A727" s="119">
        <v>653045</v>
      </c>
      <c r="B727" s="119">
        <v>257600</v>
      </c>
      <c r="C727" s="120">
        <v>45587</v>
      </c>
      <c r="D727" s="120">
        <v>45588</v>
      </c>
      <c r="E727" s="119">
        <v>67284</v>
      </c>
      <c r="F727" s="119" t="s">
        <v>5968</v>
      </c>
      <c r="G727" s="119">
        <v>400</v>
      </c>
      <c r="H727" s="119">
        <v>2</v>
      </c>
    </row>
    <row r="728" spans="1:8" x14ac:dyDescent="0.35">
      <c r="A728" s="119">
        <v>653045</v>
      </c>
      <c r="B728" s="119">
        <v>257600</v>
      </c>
      <c r="C728" s="120">
        <v>45587</v>
      </c>
      <c r="D728" s="120">
        <v>45588</v>
      </c>
      <c r="E728" s="119">
        <v>67140</v>
      </c>
      <c r="F728" s="119" t="s">
        <v>5960</v>
      </c>
      <c r="G728" s="119">
        <v>0</v>
      </c>
      <c r="H728" s="119">
        <v>123</v>
      </c>
    </row>
    <row r="729" spans="1:8" x14ac:dyDescent="0.35">
      <c r="A729" s="119">
        <v>653045</v>
      </c>
      <c r="B729" s="119">
        <v>257600</v>
      </c>
      <c r="C729" s="120">
        <v>45587</v>
      </c>
      <c r="D729" s="120">
        <v>45588</v>
      </c>
      <c r="E729" s="119">
        <v>67029</v>
      </c>
      <c r="F729" s="119" t="s">
        <v>6055</v>
      </c>
      <c r="G729" s="119">
        <v>0</v>
      </c>
      <c r="H729" s="119">
        <v>67</v>
      </c>
    </row>
    <row r="730" spans="1:8" x14ac:dyDescent="0.35">
      <c r="A730" s="119">
        <v>653045</v>
      </c>
      <c r="B730" s="119">
        <v>257600</v>
      </c>
      <c r="C730" s="120">
        <v>45587</v>
      </c>
      <c r="D730" s="120">
        <v>45588</v>
      </c>
      <c r="E730" s="119">
        <v>61337</v>
      </c>
      <c r="F730" s="119" t="s">
        <v>5976</v>
      </c>
      <c r="G730" s="119">
        <v>2</v>
      </c>
      <c r="H730" s="119">
        <v>8</v>
      </c>
    </row>
    <row r="731" spans="1:8" x14ac:dyDescent="0.35">
      <c r="A731" s="119">
        <v>653940</v>
      </c>
      <c r="B731" s="119">
        <v>257600</v>
      </c>
      <c r="C731" s="120">
        <v>45587</v>
      </c>
      <c r="D731" s="120">
        <v>45596</v>
      </c>
      <c r="E731" s="119">
        <v>67140</v>
      </c>
      <c r="F731" s="119" t="s">
        <v>5960</v>
      </c>
      <c r="G731" s="119">
        <v>2</v>
      </c>
      <c r="H731" s="119">
        <v>74</v>
      </c>
    </row>
    <row r="732" spans="1:8" x14ac:dyDescent="0.35">
      <c r="A732" s="119">
        <v>653940</v>
      </c>
      <c r="B732" s="119">
        <v>257600</v>
      </c>
      <c r="C732" s="120">
        <v>45587</v>
      </c>
      <c r="D732" s="120">
        <v>45596</v>
      </c>
      <c r="E732" s="119">
        <v>67029</v>
      </c>
      <c r="F732" s="119" t="s">
        <v>6055</v>
      </c>
      <c r="G732" s="119">
        <v>0</v>
      </c>
      <c r="H732" s="119">
        <v>3</v>
      </c>
    </row>
    <row r="733" spans="1:8" x14ac:dyDescent="0.35">
      <c r="A733" s="119">
        <v>655765</v>
      </c>
      <c r="B733" s="119">
        <v>257600</v>
      </c>
      <c r="C733" s="120">
        <v>45587</v>
      </c>
      <c r="D733" s="120">
        <v>45609</v>
      </c>
      <c r="E733" s="119">
        <v>67029</v>
      </c>
      <c r="F733" s="119" t="s">
        <v>6055</v>
      </c>
      <c r="G733" s="119">
        <v>2</v>
      </c>
      <c r="H733" s="119">
        <v>3</v>
      </c>
    </row>
    <row r="734" spans="1:8" x14ac:dyDescent="0.35">
      <c r="A734" s="119">
        <v>656011</v>
      </c>
      <c r="B734" s="119">
        <v>257600</v>
      </c>
      <c r="C734" s="120">
        <v>45608</v>
      </c>
      <c r="D734" s="120">
        <v>45610</v>
      </c>
      <c r="E734" s="119">
        <v>66695</v>
      </c>
      <c r="F734" s="119" t="s">
        <v>5989</v>
      </c>
      <c r="G734" s="119">
        <v>3</v>
      </c>
      <c r="H734" s="119">
        <v>2</v>
      </c>
    </row>
    <row r="735" spans="1:8" x14ac:dyDescent="0.35">
      <c r="A735" s="119">
        <v>656011</v>
      </c>
      <c r="B735" s="119">
        <v>257600</v>
      </c>
      <c r="C735" s="120">
        <v>45608</v>
      </c>
      <c r="D735" s="120">
        <v>45610</v>
      </c>
      <c r="E735" s="119">
        <v>67026</v>
      </c>
      <c r="F735" s="119" t="s">
        <v>5988</v>
      </c>
      <c r="G735" s="119">
        <v>1</v>
      </c>
      <c r="H735" s="119">
        <v>2</v>
      </c>
    </row>
    <row r="736" spans="1:8" x14ac:dyDescent="0.35">
      <c r="A736" s="119">
        <v>656011</v>
      </c>
      <c r="B736" s="119">
        <v>257600</v>
      </c>
      <c r="C736" s="120">
        <v>45608</v>
      </c>
      <c r="D736" s="120">
        <v>45610</v>
      </c>
      <c r="E736" s="119">
        <v>67284</v>
      </c>
      <c r="F736" s="119" t="s">
        <v>5968</v>
      </c>
      <c r="G736" s="119">
        <v>500</v>
      </c>
      <c r="H736" s="119">
        <v>7</v>
      </c>
    </row>
    <row r="737" spans="1:8" x14ac:dyDescent="0.35">
      <c r="A737" s="119">
        <v>656011</v>
      </c>
      <c r="B737" s="119">
        <v>257600</v>
      </c>
      <c r="C737" s="120">
        <v>45608</v>
      </c>
      <c r="D737" s="120">
        <v>45610</v>
      </c>
      <c r="E737" s="119">
        <v>66806</v>
      </c>
      <c r="F737" s="119" t="s">
        <v>5961</v>
      </c>
      <c r="G737" s="119">
        <v>4</v>
      </c>
      <c r="H737" s="119">
        <v>8</v>
      </c>
    </row>
    <row r="738" spans="1:8" x14ac:dyDescent="0.35">
      <c r="A738" s="119">
        <v>656011</v>
      </c>
      <c r="B738" s="119">
        <v>257600</v>
      </c>
      <c r="C738" s="120">
        <v>45608</v>
      </c>
      <c r="D738" s="120">
        <v>45610</v>
      </c>
      <c r="E738" s="119">
        <v>67132</v>
      </c>
      <c r="F738" s="119" t="s">
        <v>5962</v>
      </c>
      <c r="G738" s="119">
        <v>2</v>
      </c>
      <c r="H738" s="119">
        <v>665</v>
      </c>
    </row>
    <row r="739" spans="1:8" x14ac:dyDescent="0.35">
      <c r="A739" s="119">
        <v>656791</v>
      </c>
      <c r="B739" s="119">
        <v>257600</v>
      </c>
      <c r="C739" s="120">
        <v>45574</v>
      </c>
      <c r="D739" s="120">
        <v>45616</v>
      </c>
      <c r="E739" s="119">
        <v>62873</v>
      </c>
      <c r="F739" s="119" t="s">
        <v>6014</v>
      </c>
      <c r="G739" s="119">
        <v>2</v>
      </c>
      <c r="H739" s="119">
        <v>4</v>
      </c>
    </row>
    <row r="740" spans="1:8" x14ac:dyDescent="0.35">
      <c r="A740" s="119">
        <v>659857</v>
      </c>
      <c r="B740" s="119">
        <v>257600</v>
      </c>
      <c r="C740" s="120">
        <v>45638</v>
      </c>
      <c r="D740" s="120">
        <v>45642</v>
      </c>
      <c r="E740" s="119">
        <v>67131</v>
      </c>
      <c r="F740" s="119" t="s">
        <v>6020</v>
      </c>
      <c r="G740" s="119">
        <v>3</v>
      </c>
      <c r="H740" s="119">
        <v>4</v>
      </c>
    </row>
    <row r="741" spans="1:8" x14ac:dyDescent="0.35">
      <c r="A741" s="119">
        <v>659857</v>
      </c>
      <c r="B741" s="119">
        <v>257600</v>
      </c>
      <c r="C741" s="120">
        <v>45638</v>
      </c>
      <c r="D741" s="120">
        <v>45642</v>
      </c>
      <c r="E741" s="119">
        <v>67139</v>
      </c>
      <c r="F741" s="119" t="s">
        <v>5991</v>
      </c>
      <c r="G741" s="119">
        <v>2</v>
      </c>
      <c r="H741" s="119">
        <v>4</v>
      </c>
    </row>
    <row r="742" spans="1:8" x14ac:dyDescent="0.35">
      <c r="A742" s="119">
        <v>659857</v>
      </c>
      <c r="B742" s="119">
        <v>257600</v>
      </c>
      <c r="C742" s="120">
        <v>45638</v>
      </c>
      <c r="D742" s="120">
        <v>45642</v>
      </c>
      <c r="E742" s="119">
        <v>66806</v>
      </c>
      <c r="F742" s="119" t="s">
        <v>5961</v>
      </c>
      <c r="G742" s="119">
        <v>0</v>
      </c>
      <c r="H742" s="119">
        <v>3</v>
      </c>
    </row>
    <row r="743" spans="1:8" x14ac:dyDescent="0.35">
      <c r="A743" s="119">
        <v>659857</v>
      </c>
      <c r="B743" s="119">
        <v>257600</v>
      </c>
      <c r="C743" s="120">
        <v>45638</v>
      </c>
      <c r="D743" s="120">
        <v>45642</v>
      </c>
      <c r="E743" s="119">
        <v>61337</v>
      </c>
      <c r="F743" s="119" t="s">
        <v>5976</v>
      </c>
      <c r="G743" s="119">
        <v>3</v>
      </c>
      <c r="H743" s="119">
        <v>90</v>
      </c>
    </row>
    <row r="744" spans="1:8" x14ac:dyDescent="0.35">
      <c r="A744" s="119">
        <v>659857</v>
      </c>
      <c r="B744" s="119">
        <v>257600</v>
      </c>
      <c r="C744" s="120">
        <v>45638</v>
      </c>
      <c r="D744" s="120">
        <v>45642</v>
      </c>
      <c r="E744" s="119">
        <v>67042</v>
      </c>
      <c r="F744" s="119" t="s">
        <v>5997</v>
      </c>
      <c r="G744" s="119">
        <v>10</v>
      </c>
      <c r="H744" s="119">
        <v>788</v>
      </c>
    </row>
    <row r="745" spans="1:8" x14ac:dyDescent="0.35">
      <c r="A745" s="119">
        <v>660434</v>
      </c>
      <c r="B745" s="119">
        <v>257600</v>
      </c>
      <c r="C745" s="120">
        <v>45644</v>
      </c>
      <c r="D745" s="120">
        <v>45645</v>
      </c>
      <c r="E745" s="119">
        <v>62844</v>
      </c>
      <c r="F745" s="119" t="s">
        <v>6021</v>
      </c>
      <c r="G745" s="119">
        <v>4</v>
      </c>
      <c r="H745" s="119">
        <v>6</v>
      </c>
    </row>
    <row r="746" spans="1:8" x14ac:dyDescent="0.35">
      <c r="A746" s="119">
        <v>660434</v>
      </c>
      <c r="B746" s="119">
        <v>257600</v>
      </c>
      <c r="C746" s="120">
        <v>45644</v>
      </c>
      <c r="D746" s="120">
        <v>45645</v>
      </c>
      <c r="E746" s="119">
        <v>61827</v>
      </c>
      <c r="F746" s="119" t="s">
        <v>6096</v>
      </c>
      <c r="G746" s="119">
        <v>2</v>
      </c>
      <c r="H746" s="119">
        <v>6</v>
      </c>
    </row>
    <row r="747" spans="1:8" x14ac:dyDescent="0.35">
      <c r="A747" s="119">
        <v>660434</v>
      </c>
      <c r="B747" s="119">
        <v>257600</v>
      </c>
      <c r="C747" s="120">
        <v>45644</v>
      </c>
      <c r="D747" s="120">
        <v>45645</v>
      </c>
      <c r="E747" s="119">
        <v>61337</v>
      </c>
      <c r="F747" s="119" t="s">
        <v>5976</v>
      </c>
      <c r="G747" s="119">
        <v>4</v>
      </c>
      <c r="H747" s="119">
        <v>6</v>
      </c>
    </row>
    <row r="748" spans="1:8" x14ac:dyDescent="0.35">
      <c r="A748" s="119">
        <v>660434</v>
      </c>
      <c r="B748" s="119">
        <v>257600</v>
      </c>
      <c r="C748" s="120">
        <v>45644</v>
      </c>
      <c r="D748" s="120">
        <v>45645</v>
      </c>
      <c r="E748" s="119">
        <v>66806</v>
      </c>
      <c r="F748" s="119" t="s">
        <v>5961</v>
      </c>
      <c r="G748" s="119">
        <v>0</v>
      </c>
      <c r="H748" s="119">
        <v>125</v>
      </c>
    </row>
    <row r="749" spans="1:8" x14ac:dyDescent="0.35">
      <c r="A749" s="119">
        <v>660434</v>
      </c>
      <c r="B749" s="119">
        <v>257600</v>
      </c>
      <c r="C749" s="120">
        <v>45644</v>
      </c>
      <c r="D749" s="120">
        <v>45645</v>
      </c>
      <c r="E749" s="119">
        <v>62873</v>
      </c>
      <c r="F749" s="119" t="s">
        <v>6014</v>
      </c>
      <c r="G749" s="119">
        <v>3</v>
      </c>
      <c r="H749" s="119">
        <v>15.2</v>
      </c>
    </row>
    <row r="750" spans="1:8" x14ac:dyDescent="0.35">
      <c r="A750" s="119">
        <v>660434</v>
      </c>
      <c r="B750" s="119">
        <v>257600</v>
      </c>
      <c r="C750" s="120">
        <v>45644</v>
      </c>
      <c r="D750" s="120">
        <v>45645</v>
      </c>
      <c r="E750" s="119">
        <v>62175</v>
      </c>
      <c r="F750" s="119" t="s">
        <v>6006</v>
      </c>
      <c r="G750" s="119">
        <v>0</v>
      </c>
      <c r="H750" s="119">
        <v>5</v>
      </c>
    </row>
    <row r="751" spans="1:8" x14ac:dyDescent="0.35">
      <c r="A751" s="119">
        <v>660434</v>
      </c>
      <c r="B751" s="119">
        <v>257600</v>
      </c>
      <c r="C751" s="120">
        <v>45644</v>
      </c>
      <c r="D751" s="120">
        <v>45645</v>
      </c>
      <c r="E751" s="119">
        <v>67284</v>
      </c>
      <c r="F751" s="119" t="s">
        <v>5968</v>
      </c>
      <c r="G751" s="119">
        <v>800</v>
      </c>
      <c r="H751" s="119">
        <v>88</v>
      </c>
    </row>
    <row r="752" spans="1:8" x14ac:dyDescent="0.35">
      <c r="A752" s="119">
        <v>660622</v>
      </c>
      <c r="B752" s="119">
        <v>257600</v>
      </c>
      <c r="C752" s="120">
        <v>45644</v>
      </c>
      <c r="D752" s="120">
        <v>45646</v>
      </c>
      <c r="E752" s="119">
        <v>66806</v>
      </c>
      <c r="F752" s="119" t="s">
        <v>5961</v>
      </c>
      <c r="G752" s="119">
        <v>0</v>
      </c>
      <c r="H752" s="119">
        <v>58</v>
      </c>
    </row>
    <row r="753" spans="1:8" x14ac:dyDescent="0.35">
      <c r="A753" s="119">
        <v>660622</v>
      </c>
      <c r="B753" s="119">
        <v>257600</v>
      </c>
      <c r="C753" s="120">
        <v>45644</v>
      </c>
      <c r="D753" s="120">
        <v>45646</v>
      </c>
      <c r="E753" s="119">
        <v>62175</v>
      </c>
      <c r="F753" s="119" t="s">
        <v>6006</v>
      </c>
      <c r="G753" s="119">
        <v>3</v>
      </c>
      <c r="H753" s="119">
        <v>114</v>
      </c>
    </row>
    <row r="754" spans="1:8" x14ac:dyDescent="0.35">
      <c r="A754" s="119">
        <v>660803</v>
      </c>
      <c r="B754" s="119">
        <v>257600</v>
      </c>
      <c r="C754" s="120">
        <v>45646</v>
      </c>
      <c r="D754" s="120">
        <v>45649</v>
      </c>
      <c r="E754" s="119">
        <v>67069</v>
      </c>
      <c r="F754" s="119" t="s">
        <v>6011</v>
      </c>
      <c r="G754" s="119">
        <v>20</v>
      </c>
      <c r="H754" s="119">
        <v>21.25</v>
      </c>
    </row>
    <row r="755" spans="1:8" x14ac:dyDescent="0.35">
      <c r="A755" s="119">
        <v>660803</v>
      </c>
      <c r="B755" s="119">
        <v>257600</v>
      </c>
      <c r="C755" s="120">
        <v>45646</v>
      </c>
      <c r="D755" s="120">
        <v>45649</v>
      </c>
      <c r="E755" s="119">
        <v>67140</v>
      </c>
      <c r="F755" s="119" t="s">
        <v>5960</v>
      </c>
      <c r="G755" s="119">
        <v>1</v>
      </c>
      <c r="H755" s="119">
        <v>68</v>
      </c>
    </row>
    <row r="756" spans="1:8" x14ac:dyDescent="0.35">
      <c r="A756" s="119">
        <v>660803</v>
      </c>
      <c r="B756" s="119">
        <v>257600</v>
      </c>
      <c r="C756" s="120">
        <v>45646</v>
      </c>
      <c r="D756" s="120">
        <v>45649</v>
      </c>
      <c r="E756" s="119">
        <v>67132</v>
      </c>
      <c r="F756" s="119" t="s">
        <v>5962</v>
      </c>
      <c r="G756" s="119">
        <v>3</v>
      </c>
      <c r="H756" s="119">
        <v>123</v>
      </c>
    </row>
    <row r="757" spans="1:8" x14ac:dyDescent="0.35">
      <c r="A757" s="119">
        <v>660803</v>
      </c>
      <c r="B757" s="119">
        <v>257600</v>
      </c>
      <c r="C757" s="120">
        <v>45646</v>
      </c>
      <c r="D757" s="120">
        <v>45649</v>
      </c>
      <c r="E757" s="119">
        <v>66695</v>
      </c>
      <c r="F757" s="119" t="s">
        <v>5989</v>
      </c>
      <c r="G757" s="119">
        <v>2</v>
      </c>
      <c r="H757" s="119">
        <v>43</v>
      </c>
    </row>
    <row r="758" spans="1:8" x14ac:dyDescent="0.35">
      <c r="A758" s="119">
        <v>660803</v>
      </c>
      <c r="B758" s="119">
        <v>257600</v>
      </c>
      <c r="C758" s="120">
        <v>45646</v>
      </c>
      <c r="D758" s="120">
        <v>45649</v>
      </c>
      <c r="E758" s="119">
        <v>66659</v>
      </c>
      <c r="F758" s="119" t="s">
        <v>6148</v>
      </c>
      <c r="G758" s="119">
        <v>2</v>
      </c>
      <c r="H758" s="119">
        <v>6</v>
      </c>
    </row>
    <row r="759" spans="1:8" x14ac:dyDescent="0.35">
      <c r="A759" s="119">
        <v>660803</v>
      </c>
      <c r="B759" s="119">
        <v>257600</v>
      </c>
      <c r="C759" s="120">
        <v>45646</v>
      </c>
      <c r="D759" s="120">
        <v>45649</v>
      </c>
      <c r="E759" s="119">
        <v>62180</v>
      </c>
      <c r="F759" s="119" t="s">
        <v>6003</v>
      </c>
      <c r="G759" s="119">
        <v>10</v>
      </c>
      <c r="H759" s="119">
        <v>77</v>
      </c>
    </row>
    <row r="760" spans="1:8" x14ac:dyDescent="0.35">
      <c r="A760" s="119">
        <v>660803</v>
      </c>
      <c r="B760" s="119">
        <v>257600</v>
      </c>
      <c r="C760" s="120">
        <v>45646</v>
      </c>
      <c r="D760" s="120">
        <v>45649</v>
      </c>
      <c r="E760" s="119">
        <v>10385</v>
      </c>
      <c r="F760" s="119" t="s">
        <v>6302</v>
      </c>
      <c r="G760" s="119">
        <v>10</v>
      </c>
      <c r="H760" s="119">
        <v>67</v>
      </c>
    </row>
    <row r="761" spans="1:8" x14ac:dyDescent="0.35">
      <c r="A761" s="119">
        <v>660803</v>
      </c>
      <c r="B761" s="119">
        <v>257600</v>
      </c>
      <c r="C761" s="120">
        <v>45646</v>
      </c>
      <c r="D761" s="120">
        <v>45649</v>
      </c>
      <c r="E761" s="119">
        <v>67047</v>
      </c>
      <c r="F761" s="119" t="s">
        <v>5969</v>
      </c>
      <c r="G761" s="119">
        <v>10</v>
      </c>
      <c r="H761" s="119">
        <v>5</v>
      </c>
    </row>
    <row r="762" spans="1:8" x14ac:dyDescent="0.35">
      <c r="A762" s="119">
        <v>661077</v>
      </c>
      <c r="B762" s="119">
        <v>257600</v>
      </c>
      <c r="C762" s="120">
        <v>45646</v>
      </c>
      <c r="D762" s="120">
        <v>45653</v>
      </c>
      <c r="E762" s="119">
        <v>67140</v>
      </c>
      <c r="F762" s="119" t="s">
        <v>5960</v>
      </c>
      <c r="G762" s="119">
        <v>2</v>
      </c>
      <c r="H762" s="119">
        <v>4</v>
      </c>
    </row>
    <row r="763" spans="1:8" x14ac:dyDescent="0.35">
      <c r="A763" s="119">
        <v>662018</v>
      </c>
      <c r="B763" s="119">
        <v>257600</v>
      </c>
      <c r="C763" s="120">
        <v>45644</v>
      </c>
      <c r="D763" s="119" t="s">
        <v>6303</v>
      </c>
      <c r="E763" s="119">
        <v>66806</v>
      </c>
      <c r="F763" s="119" t="s">
        <v>5961</v>
      </c>
      <c r="G763" s="119">
        <v>2</v>
      </c>
      <c r="H763" s="119">
        <v>3</v>
      </c>
    </row>
    <row r="764" spans="1:8" x14ac:dyDescent="0.35">
      <c r="A764" s="119">
        <v>662176</v>
      </c>
      <c r="B764" s="119">
        <v>257600</v>
      </c>
      <c r="C764" s="119" t="s">
        <v>6303</v>
      </c>
      <c r="D764" s="119" t="s">
        <v>6304</v>
      </c>
      <c r="E764" s="119">
        <v>67139</v>
      </c>
      <c r="F764" s="119" t="s">
        <v>5991</v>
      </c>
      <c r="G764" s="119">
        <v>2</v>
      </c>
      <c r="H764" s="119">
        <v>4</v>
      </c>
    </row>
    <row r="765" spans="1:8" x14ac:dyDescent="0.35">
      <c r="A765" s="119">
        <v>662176</v>
      </c>
      <c r="B765" s="119">
        <v>257600</v>
      </c>
      <c r="C765" s="119" t="s">
        <v>6303</v>
      </c>
      <c r="D765" s="119" t="s">
        <v>6304</v>
      </c>
      <c r="E765" s="119">
        <v>67131</v>
      </c>
      <c r="F765" s="119" t="s">
        <v>6020</v>
      </c>
      <c r="G765" s="119">
        <v>2</v>
      </c>
      <c r="H765" s="119">
        <v>45</v>
      </c>
    </row>
    <row r="766" spans="1:8" x14ac:dyDescent="0.35">
      <c r="A766" s="119">
        <v>662176</v>
      </c>
      <c r="B766" s="119">
        <v>257600</v>
      </c>
      <c r="C766" s="119" t="s">
        <v>6303</v>
      </c>
      <c r="D766" s="119" t="s">
        <v>6304</v>
      </c>
      <c r="E766" s="119">
        <v>67029</v>
      </c>
      <c r="F766" s="119" t="s">
        <v>6055</v>
      </c>
      <c r="G766" s="119">
        <v>0</v>
      </c>
      <c r="H766" s="119">
        <v>66</v>
      </c>
    </row>
    <row r="767" spans="1:8" x14ac:dyDescent="0.35">
      <c r="A767" s="119">
        <v>662176</v>
      </c>
      <c r="B767" s="119">
        <v>257600</v>
      </c>
      <c r="C767" s="119" t="s">
        <v>6303</v>
      </c>
      <c r="D767" s="119" t="s">
        <v>6304</v>
      </c>
      <c r="E767" s="119">
        <v>61337</v>
      </c>
      <c r="F767" s="119" t="s">
        <v>5976</v>
      </c>
      <c r="G767" s="119">
        <v>3</v>
      </c>
      <c r="H767" s="119">
        <v>4</v>
      </c>
    </row>
    <row r="768" spans="1:8" x14ac:dyDescent="0.35">
      <c r="A768" s="119">
        <v>662176</v>
      </c>
      <c r="B768" s="119">
        <v>257600</v>
      </c>
      <c r="C768" s="119" t="s">
        <v>6303</v>
      </c>
      <c r="D768" s="119" t="s">
        <v>6304</v>
      </c>
      <c r="E768" s="119">
        <v>67042</v>
      </c>
      <c r="F768" s="119" t="s">
        <v>5997</v>
      </c>
      <c r="G768" s="119">
        <v>10</v>
      </c>
      <c r="H768" s="119">
        <v>67</v>
      </c>
    </row>
    <row r="769" spans="1:8" x14ac:dyDescent="0.35">
      <c r="A769" s="119">
        <v>662176</v>
      </c>
      <c r="B769" s="119">
        <v>257600</v>
      </c>
      <c r="C769" s="119" t="s">
        <v>6303</v>
      </c>
      <c r="D769" s="119" t="s">
        <v>6304</v>
      </c>
      <c r="E769" s="119">
        <v>67046</v>
      </c>
      <c r="F769" s="119" t="s">
        <v>5997</v>
      </c>
      <c r="G769" s="119">
        <v>10</v>
      </c>
      <c r="H769" s="119">
        <v>87</v>
      </c>
    </row>
    <row r="770" spans="1:8" x14ac:dyDescent="0.35">
      <c r="A770" s="119">
        <v>662176</v>
      </c>
      <c r="B770" s="119">
        <v>257600</v>
      </c>
      <c r="C770" s="119" t="s">
        <v>6303</v>
      </c>
      <c r="D770" s="119" t="s">
        <v>6304</v>
      </c>
      <c r="E770" s="119">
        <v>67282</v>
      </c>
      <c r="F770" s="119" t="s">
        <v>5992</v>
      </c>
      <c r="G770" s="119">
        <v>3</v>
      </c>
      <c r="H770" s="119">
        <v>2</v>
      </c>
    </row>
    <row r="771" spans="1:8" x14ac:dyDescent="0.35">
      <c r="A771" s="119">
        <v>662690</v>
      </c>
      <c r="B771" s="119">
        <v>257600</v>
      </c>
      <c r="C771" s="119" t="s">
        <v>6305</v>
      </c>
      <c r="D771" s="119" t="s">
        <v>6306</v>
      </c>
      <c r="E771" s="119">
        <v>61337</v>
      </c>
      <c r="F771" s="119" t="s">
        <v>5976</v>
      </c>
      <c r="G771" s="119">
        <v>6</v>
      </c>
      <c r="H771" s="119">
        <v>3</v>
      </c>
    </row>
    <row r="772" spans="1:8" x14ac:dyDescent="0.35">
      <c r="A772" s="119">
        <v>662690</v>
      </c>
      <c r="B772" s="119">
        <v>257600</v>
      </c>
      <c r="C772" s="119" t="s">
        <v>6305</v>
      </c>
      <c r="D772" s="119" t="s">
        <v>6306</v>
      </c>
      <c r="E772" s="119">
        <v>67069</v>
      </c>
      <c r="F772" s="119" t="s">
        <v>6011</v>
      </c>
      <c r="G772" s="119">
        <v>30</v>
      </c>
      <c r="H772" s="119">
        <v>5</v>
      </c>
    </row>
    <row r="773" spans="1:8" x14ac:dyDescent="0.35">
      <c r="A773" s="119">
        <v>662690</v>
      </c>
      <c r="B773" s="119">
        <v>257600</v>
      </c>
      <c r="C773" s="119" t="s">
        <v>6305</v>
      </c>
      <c r="D773" s="119" t="s">
        <v>6306</v>
      </c>
      <c r="E773" s="119">
        <v>67284</v>
      </c>
      <c r="F773" s="119" t="s">
        <v>5968</v>
      </c>
      <c r="G773" s="119">
        <v>800</v>
      </c>
      <c r="H773" s="119">
        <v>4</v>
      </c>
    </row>
    <row r="774" spans="1:8" x14ac:dyDescent="0.35">
      <c r="A774" s="119">
        <v>662691</v>
      </c>
      <c r="B774" s="119">
        <v>257600</v>
      </c>
      <c r="C774" s="119" t="s">
        <v>6306</v>
      </c>
      <c r="D774" s="119" t="s">
        <v>6306</v>
      </c>
      <c r="E774" s="119">
        <v>67158</v>
      </c>
      <c r="F774" s="119" t="s">
        <v>6214</v>
      </c>
      <c r="G774" s="119">
        <v>9</v>
      </c>
      <c r="H774" s="119">
        <v>3</v>
      </c>
    </row>
    <row r="775" spans="1:8" x14ac:dyDescent="0.35">
      <c r="A775" s="119">
        <v>662691</v>
      </c>
      <c r="B775" s="119">
        <v>257600</v>
      </c>
      <c r="C775" s="119" t="s">
        <v>6306</v>
      </c>
      <c r="D775" s="119" t="s">
        <v>6306</v>
      </c>
      <c r="E775" s="119">
        <v>67284</v>
      </c>
      <c r="F775" s="119" t="s">
        <v>5968</v>
      </c>
      <c r="G775" s="119">
        <v>900</v>
      </c>
      <c r="H775" s="119">
        <v>1500</v>
      </c>
    </row>
    <row r="776" spans="1:8" x14ac:dyDescent="0.35">
      <c r="A776" s="119">
        <v>662691</v>
      </c>
      <c r="B776" s="119">
        <v>257600</v>
      </c>
      <c r="C776" s="119" t="s">
        <v>6306</v>
      </c>
      <c r="D776" s="119" t="s">
        <v>6306</v>
      </c>
      <c r="E776" s="119" t="s">
        <v>6145</v>
      </c>
      <c r="F776" s="119" t="s">
        <v>6146</v>
      </c>
      <c r="G776" s="119">
        <v>1</v>
      </c>
      <c r="H776" s="119">
        <v>6</v>
      </c>
    </row>
    <row r="777" spans="1:8" x14ac:dyDescent="0.35">
      <c r="A777" s="119">
        <v>662692</v>
      </c>
      <c r="B777" s="119">
        <v>257600</v>
      </c>
      <c r="C777" s="119" t="s">
        <v>6306</v>
      </c>
      <c r="D777" s="119" t="s">
        <v>6306</v>
      </c>
      <c r="E777" s="119">
        <v>67239</v>
      </c>
      <c r="F777" s="119" t="s">
        <v>6307</v>
      </c>
      <c r="G777" s="119">
        <v>2</v>
      </c>
      <c r="H777" s="119">
        <v>5</v>
      </c>
    </row>
    <row r="778" spans="1:8" x14ac:dyDescent="0.35">
      <c r="A778" s="119">
        <v>663026</v>
      </c>
      <c r="B778" s="119">
        <v>257600</v>
      </c>
      <c r="C778" s="119" t="s">
        <v>6308</v>
      </c>
      <c r="D778" s="119" t="s">
        <v>6309</v>
      </c>
      <c r="E778" s="119">
        <v>67284</v>
      </c>
      <c r="F778" s="119" t="s">
        <v>5968</v>
      </c>
      <c r="G778" s="119">
        <v>900</v>
      </c>
      <c r="H778" s="119">
        <v>456</v>
      </c>
    </row>
    <row r="779" spans="1:8" x14ac:dyDescent="0.35">
      <c r="A779" s="119">
        <v>663202</v>
      </c>
      <c r="B779" s="119">
        <v>257600</v>
      </c>
      <c r="C779" s="119" t="s">
        <v>6310</v>
      </c>
      <c r="D779" s="119" t="s">
        <v>6310</v>
      </c>
      <c r="E779" s="119">
        <v>61337</v>
      </c>
      <c r="F779" s="119" t="s">
        <v>5976</v>
      </c>
      <c r="G779" s="119">
        <v>2</v>
      </c>
      <c r="H779" s="119">
        <v>432</v>
      </c>
    </row>
    <row r="780" spans="1:8" x14ac:dyDescent="0.35">
      <c r="A780" s="119">
        <v>663202</v>
      </c>
      <c r="B780" s="119">
        <v>257600</v>
      </c>
      <c r="C780" s="119" t="s">
        <v>6310</v>
      </c>
      <c r="D780" s="119" t="s">
        <v>6310</v>
      </c>
      <c r="E780" s="119">
        <v>42210</v>
      </c>
      <c r="F780" s="119" t="s">
        <v>6311</v>
      </c>
      <c r="G780" s="119">
        <v>12</v>
      </c>
      <c r="H780" s="119">
        <v>2</v>
      </c>
    </row>
    <row r="781" spans="1:8" x14ac:dyDescent="0.35">
      <c r="A781" s="119">
        <v>663424</v>
      </c>
      <c r="B781" s="119">
        <v>257600</v>
      </c>
      <c r="C781" s="119" t="s">
        <v>6310</v>
      </c>
      <c r="D781" s="119" t="s">
        <v>6312</v>
      </c>
      <c r="E781" s="119">
        <v>67140</v>
      </c>
      <c r="F781" s="119" t="s">
        <v>5960</v>
      </c>
      <c r="G781" s="119">
        <v>1</v>
      </c>
      <c r="H781" s="119">
        <v>34</v>
      </c>
    </row>
    <row r="782" spans="1:8" x14ac:dyDescent="0.35">
      <c r="A782" s="119">
        <v>663424</v>
      </c>
      <c r="B782" s="119">
        <v>257600</v>
      </c>
      <c r="C782" s="119" t="s">
        <v>6310</v>
      </c>
      <c r="D782" s="119" t="s">
        <v>6312</v>
      </c>
      <c r="E782" s="119">
        <v>62175</v>
      </c>
      <c r="F782" s="119" t="s">
        <v>6006</v>
      </c>
      <c r="G782" s="119">
        <v>4</v>
      </c>
      <c r="H782" s="119">
        <v>7</v>
      </c>
    </row>
    <row r="783" spans="1:8" x14ac:dyDescent="0.35">
      <c r="A783" s="119">
        <v>663424</v>
      </c>
      <c r="B783" s="119">
        <v>257600</v>
      </c>
      <c r="C783" s="119" t="s">
        <v>6310</v>
      </c>
      <c r="D783" s="119" t="s">
        <v>6312</v>
      </c>
      <c r="E783" s="119">
        <v>61338</v>
      </c>
      <c r="F783" s="119" t="s">
        <v>6051</v>
      </c>
      <c r="G783" s="119">
        <v>2</v>
      </c>
      <c r="H783" s="119">
        <v>5</v>
      </c>
    </row>
    <row r="784" spans="1:8" x14ac:dyDescent="0.35">
      <c r="A784" s="119">
        <v>663424</v>
      </c>
      <c r="B784" s="119">
        <v>257600</v>
      </c>
      <c r="C784" s="119" t="s">
        <v>6310</v>
      </c>
      <c r="D784" s="119" t="s">
        <v>6312</v>
      </c>
      <c r="E784" s="119">
        <v>61342</v>
      </c>
      <c r="F784" s="119" t="s">
        <v>6313</v>
      </c>
      <c r="G784" s="119">
        <v>6</v>
      </c>
      <c r="H784" s="119">
        <v>33</v>
      </c>
    </row>
    <row r="785" spans="1:8" x14ac:dyDescent="0.35">
      <c r="A785" s="119">
        <v>663424</v>
      </c>
      <c r="B785" s="119">
        <v>257600</v>
      </c>
      <c r="C785" s="119" t="s">
        <v>6310</v>
      </c>
      <c r="D785" s="119" t="s">
        <v>6312</v>
      </c>
      <c r="E785" s="119">
        <v>66015</v>
      </c>
      <c r="F785" s="119" t="s">
        <v>6314</v>
      </c>
      <c r="G785" s="119">
        <v>1</v>
      </c>
      <c r="H785" s="119">
        <v>2</v>
      </c>
    </row>
    <row r="786" spans="1:8" x14ac:dyDescent="0.35">
      <c r="A786" s="119">
        <v>663424</v>
      </c>
      <c r="B786" s="119">
        <v>257600</v>
      </c>
      <c r="C786" s="119" t="s">
        <v>6310</v>
      </c>
      <c r="D786" s="119" t="s">
        <v>6312</v>
      </c>
      <c r="E786" s="119">
        <v>66008</v>
      </c>
      <c r="F786" s="119" t="s">
        <v>6315</v>
      </c>
      <c r="G786" s="119">
        <v>1</v>
      </c>
      <c r="H786" s="119">
        <v>123</v>
      </c>
    </row>
    <row r="787" spans="1:8" x14ac:dyDescent="0.35">
      <c r="A787" s="119">
        <v>663424</v>
      </c>
      <c r="B787" s="119">
        <v>257600</v>
      </c>
      <c r="C787" s="119" t="s">
        <v>6310</v>
      </c>
      <c r="D787" s="119" t="s">
        <v>6312</v>
      </c>
      <c r="E787" s="119">
        <v>66659</v>
      </c>
      <c r="F787" s="119" t="s">
        <v>6148</v>
      </c>
      <c r="G787" s="119">
        <v>2</v>
      </c>
      <c r="H787" s="119">
        <v>67</v>
      </c>
    </row>
    <row r="788" spans="1:8" x14ac:dyDescent="0.35">
      <c r="A788" s="119">
        <v>663424</v>
      </c>
      <c r="B788" s="119">
        <v>257600</v>
      </c>
      <c r="C788" s="119" t="s">
        <v>6310</v>
      </c>
      <c r="D788" s="119" t="s">
        <v>6312</v>
      </c>
      <c r="E788" s="119">
        <v>66695</v>
      </c>
      <c r="F788" s="119" t="s">
        <v>5989</v>
      </c>
      <c r="G788" s="119">
        <v>1</v>
      </c>
      <c r="H788" s="119">
        <v>8</v>
      </c>
    </row>
    <row r="789" spans="1:8" x14ac:dyDescent="0.35">
      <c r="A789" s="119">
        <v>664324</v>
      </c>
      <c r="B789" s="119">
        <v>257600</v>
      </c>
      <c r="C789" s="119" t="s">
        <v>6316</v>
      </c>
      <c r="D789" s="119" t="s">
        <v>6316</v>
      </c>
      <c r="E789" s="119" t="s">
        <v>6160</v>
      </c>
      <c r="F789" s="119" t="s">
        <v>6161</v>
      </c>
      <c r="G789" s="119">
        <v>1</v>
      </c>
      <c r="H789" s="119">
        <v>74</v>
      </c>
    </row>
    <row r="790" spans="1:8" x14ac:dyDescent="0.35">
      <c r="A790" s="119">
        <v>664324</v>
      </c>
      <c r="B790" s="119">
        <v>257600</v>
      </c>
      <c r="C790" s="119" t="s">
        <v>6316</v>
      </c>
      <c r="D790" s="119" t="s">
        <v>6316</v>
      </c>
      <c r="E790" s="119" t="s">
        <v>6042</v>
      </c>
      <c r="F790" s="119" t="s">
        <v>6043</v>
      </c>
      <c r="G790" s="119">
        <v>3</v>
      </c>
      <c r="H790" s="119">
        <v>3</v>
      </c>
    </row>
    <row r="791" spans="1:8" x14ac:dyDescent="0.35">
      <c r="A791" s="119">
        <v>664324</v>
      </c>
      <c r="B791" s="119">
        <v>257600</v>
      </c>
      <c r="C791" s="119" t="s">
        <v>6316</v>
      </c>
      <c r="D791" s="119" t="s">
        <v>6316</v>
      </c>
      <c r="E791" s="119" t="s">
        <v>6040</v>
      </c>
      <c r="F791" s="119" t="s">
        <v>6041</v>
      </c>
      <c r="G791" s="119">
        <v>600</v>
      </c>
      <c r="H791" s="119">
        <v>3</v>
      </c>
    </row>
    <row r="792" spans="1:8" x14ac:dyDescent="0.35">
      <c r="A792" s="119">
        <v>664324</v>
      </c>
      <c r="B792" s="119">
        <v>257600</v>
      </c>
      <c r="C792" s="119" t="s">
        <v>6316</v>
      </c>
      <c r="D792" s="119" t="s">
        <v>6316</v>
      </c>
      <c r="E792" s="119" t="s">
        <v>6158</v>
      </c>
      <c r="F792" s="119" t="s">
        <v>6159</v>
      </c>
      <c r="G792" s="119">
        <v>11</v>
      </c>
      <c r="H792" s="119">
        <v>2</v>
      </c>
    </row>
    <row r="793" spans="1:8" x14ac:dyDescent="0.35">
      <c r="A793" s="119">
        <v>664324</v>
      </c>
      <c r="B793" s="119">
        <v>257600</v>
      </c>
      <c r="C793" s="119" t="s">
        <v>6316</v>
      </c>
      <c r="D793" s="119" t="s">
        <v>6316</v>
      </c>
      <c r="E793" s="119" t="s">
        <v>6044</v>
      </c>
      <c r="F793" s="119" t="s">
        <v>6045</v>
      </c>
      <c r="G793" s="119">
        <v>1</v>
      </c>
      <c r="H793" s="119">
        <v>2</v>
      </c>
    </row>
    <row r="794" spans="1:8" x14ac:dyDescent="0.35">
      <c r="A794" s="119">
        <v>664324</v>
      </c>
      <c r="B794" s="119">
        <v>257600</v>
      </c>
      <c r="C794" s="119" t="s">
        <v>6316</v>
      </c>
      <c r="D794" s="119" t="s">
        <v>6316</v>
      </c>
      <c r="E794" s="119" t="s">
        <v>6038</v>
      </c>
      <c r="F794" s="119" t="s">
        <v>6039</v>
      </c>
      <c r="G794" s="119">
        <v>11</v>
      </c>
      <c r="H794" s="119">
        <v>7</v>
      </c>
    </row>
    <row r="795" spans="1:8" x14ac:dyDescent="0.35">
      <c r="A795" s="119">
        <v>664325</v>
      </c>
      <c r="B795" s="119">
        <v>257600</v>
      </c>
      <c r="C795" s="119" t="s">
        <v>6308</v>
      </c>
      <c r="D795" s="119" t="s">
        <v>6316</v>
      </c>
      <c r="E795" s="119">
        <v>67140</v>
      </c>
      <c r="F795" s="119" t="s">
        <v>5960</v>
      </c>
      <c r="G795" s="119">
        <v>1</v>
      </c>
      <c r="H795" s="119">
        <v>8</v>
      </c>
    </row>
    <row r="796" spans="1:8" x14ac:dyDescent="0.35">
      <c r="A796" s="119">
        <v>664325</v>
      </c>
      <c r="B796" s="119">
        <v>257600</v>
      </c>
      <c r="C796" s="119" t="s">
        <v>6308</v>
      </c>
      <c r="D796" s="119" t="s">
        <v>6316</v>
      </c>
      <c r="E796" s="119">
        <v>67131</v>
      </c>
      <c r="F796" s="119" t="s">
        <v>6020</v>
      </c>
      <c r="G796" s="119">
        <v>1</v>
      </c>
      <c r="H796" s="119">
        <v>665</v>
      </c>
    </row>
    <row r="797" spans="1:8" x14ac:dyDescent="0.35">
      <c r="A797" s="119">
        <v>664325</v>
      </c>
      <c r="B797" s="119">
        <v>257600</v>
      </c>
      <c r="C797" s="119" t="s">
        <v>6308</v>
      </c>
      <c r="D797" s="119" t="s">
        <v>6316</v>
      </c>
      <c r="E797" s="119">
        <v>67132</v>
      </c>
      <c r="F797" s="119" t="s">
        <v>5962</v>
      </c>
      <c r="G797" s="119">
        <v>1</v>
      </c>
      <c r="H797" s="119">
        <v>4</v>
      </c>
    </row>
    <row r="798" spans="1:8" x14ac:dyDescent="0.35">
      <c r="A798" s="119">
        <v>664325</v>
      </c>
      <c r="B798" s="119">
        <v>257600</v>
      </c>
      <c r="C798" s="119" t="s">
        <v>6308</v>
      </c>
      <c r="D798" s="119" t="s">
        <v>6316</v>
      </c>
      <c r="E798" s="119">
        <v>62175</v>
      </c>
      <c r="F798" s="119" t="s">
        <v>6006</v>
      </c>
      <c r="G798" s="119">
        <v>4</v>
      </c>
      <c r="H798" s="119">
        <v>4</v>
      </c>
    </row>
    <row r="799" spans="1:8" x14ac:dyDescent="0.35">
      <c r="A799" s="119">
        <v>664325</v>
      </c>
      <c r="B799" s="119">
        <v>257600</v>
      </c>
      <c r="C799" s="119" t="s">
        <v>6308</v>
      </c>
      <c r="D799" s="119" t="s">
        <v>6316</v>
      </c>
      <c r="E799" s="119">
        <v>62873</v>
      </c>
      <c r="F799" s="119" t="s">
        <v>6014</v>
      </c>
      <c r="G799" s="119">
        <v>1</v>
      </c>
      <c r="H799" s="119">
        <v>4</v>
      </c>
    </row>
    <row r="800" spans="1:8" x14ac:dyDescent="0.35">
      <c r="A800" s="119">
        <v>664325</v>
      </c>
      <c r="B800" s="119">
        <v>257600</v>
      </c>
      <c r="C800" s="119" t="s">
        <v>6308</v>
      </c>
      <c r="D800" s="119" t="s">
        <v>6316</v>
      </c>
      <c r="E800" s="119">
        <v>10258</v>
      </c>
      <c r="F800" s="119" t="s">
        <v>6142</v>
      </c>
      <c r="G800" s="119">
        <v>16</v>
      </c>
      <c r="H800" s="119">
        <v>3</v>
      </c>
    </row>
    <row r="801" spans="1:8" x14ac:dyDescent="0.35">
      <c r="A801" s="119">
        <v>664325</v>
      </c>
      <c r="B801" s="119">
        <v>257600</v>
      </c>
      <c r="C801" s="119" t="s">
        <v>6308</v>
      </c>
      <c r="D801" s="119" t="s">
        <v>6316</v>
      </c>
      <c r="E801" s="119">
        <v>63093</v>
      </c>
      <c r="F801" s="119" t="s">
        <v>6048</v>
      </c>
      <c r="G801" s="119">
        <v>0</v>
      </c>
      <c r="H801" s="119">
        <v>90</v>
      </c>
    </row>
    <row r="802" spans="1:8" x14ac:dyDescent="0.35">
      <c r="A802" s="119">
        <v>664479</v>
      </c>
      <c r="B802" s="119">
        <v>257600</v>
      </c>
      <c r="C802" s="119" t="s">
        <v>6316</v>
      </c>
      <c r="D802" s="119" t="s">
        <v>6317</v>
      </c>
      <c r="E802" s="119">
        <v>67131</v>
      </c>
      <c r="F802" s="119" t="s">
        <v>6020</v>
      </c>
      <c r="G802" s="119">
        <v>0</v>
      </c>
      <c r="H802" s="119">
        <v>788</v>
      </c>
    </row>
    <row r="803" spans="1:8" x14ac:dyDescent="0.35">
      <c r="A803" s="119">
        <v>664479</v>
      </c>
      <c r="B803" s="119">
        <v>257600</v>
      </c>
      <c r="C803" s="119" t="s">
        <v>6316</v>
      </c>
      <c r="D803" s="119" t="s">
        <v>6317</v>
      </c>
      <c r="E803" s="119">
        <v>67132</v>
      </c>
      <c r="F803" s="119" t="s">
        <v>5962</v>
      </c>
      <c r="G803" s="119">
        <v>2</v>
      </c>
      <c r="H803" s="119">
        <v>6</v>
      </c>
    </row>
    <row r="804" spans="1:8" x14ac:dyDescent="0.35">
      <c r="A804" s="119">
        <v>664479</v>
      </c>
      <c r="B804" s="119">
        <v>257600</v>
      </c>
      <c r="C804" s="119" t="s">
        <v>6316</v>
      </c>
      <c r="D804" s="119" t="s">
        <v>6317</v>
      </c>
      <c r="E804" s="119">
        <v>67139</v>
      </c>
      <c r="F804" s="119" t="s">
        <v>5991</v>
      </c>
      <c r="G804" s="119">
        <v>2</v>
      </c>
      <c r="H804" s="119">
        <v>6</v>
      </c>
    </row>
    <row r="805" spans="1:8" x14ac:dyDescent="0.35">
      <c r="A805" s="119">
        <v>664479</v>
      </c>
      <c r="B805" s="119">
        <v>257600</v>
      </c>
      <c r="C805" s="119" t="s">
        <v>6316</v>
      </c>
      <c r="D805" s="119" t="s">
        <v>6317</v>
      </c>
      <c r="E805" s="119">
        <v>67140</v>
      </c>
      <c r="F805" s="119" t="s">
        <v>5960</v>
      </c>
      <c r="G805" s="119">
        <v>2</v>
      </c>
      <c r="H805" s="119">
        <v>6</v>
      </c>
    </row>
    <row r="806" spans="1:8" x14ac:dyDescent="0.35">
      <c r="A806" s="119">
        <v>664645</v>
      </c>
      <c r="B806" s="119">
        <v>257600</v>
      </c>
      <c r="C806" s="119" t="s">
        <v>6308</v>
      </c>
      <c r="D806" s="119" t="s">
        <v>6318</v>
      </c>
      <c r="E806" s="119">
        <v>62873</v>
      </c>
      <c r="F806" s="119" t="s">
        <v>6014</v>
      </c>
      <c r="G806" s="119">
        <v>1</v>
      </c>
      <c r="H806" s="119">
        <v>125</v>
      </c>
    </row>
    <row r="807" spans="1:8" x14ac:dyDescent="0.35">
      <c r="A807" s="119">
        <v>664645</v>
      </c>
      <c r="B807" s="119">
        <v>257600</v>
      </c>
      <c r="C807" s="119" t="s">
        <v>6308</v>
      </c>
      <c r="D807" s="119" t="s">
        <v>6318</v>
      </c>
      <c r="E807" s="119">
        <v>63093</v>
      </c>
      <c r="F807" s="119" t="s">
        <v>6048</v>
      </c>
      <c r="G807" s="119">
        <v>0</v>
      </c>
      <c r="H807" s="119">
        <v>15.2</v>
      </c>
    </row>
    <row r="808" spans="1:8" x14ac:dyDescent="0.35">
      <c r="A808" s="119">
        <v>664646</v>
      </c>
      <c r="B808" s="119">
        <v>257600</v>
      </c>
      <c r="C808" s="119" t="s">
        <v>6316</v>
      </c>
      <c r="D808" s="119" t="s">
        <v>6318</v>
      </c>
      <c r="E808" s="119">
        <v>67131</v>
      </c>
      <c r="F808" s="119" t="s">
        <v>6020</v>
      </c>
      <c r="G808" s="119">
        <v>2</v>
      </c>
      <c r="H808" s="119">
        <v>5</v>
      </c>
    </row>
  </sheetData>
  <pageMargins left="0.7" right="0.7" top="0.75" bottom="0.75" header="0.3" footer="0.3"/>
  <tableParts count="1">
    <tablePart r:id="rId1"/>
  </tablePart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K61"/>
  <sheetViews>
    <sheetView workbookViewId="0">
      <selection activeCell="B4" sqref="B4"/>
    </sheetView>
  </sheetViews>
  <sheetFormatPr defaultRowHeight="12.5" x14ac:dyDescent="0.25"/>
  <cols>
    <col min="1" max="1" width="11.453125" customWidth="1"/>
    <col min="2" max="2" width="24.54296875" customWidth="1"/>
    <col min="3" max="3" width="13" customWidth="1"/>
    <col min="10" max="10" width="22.54296875" customWidth="1"/>
  </cols>
  <sheetData>
    <row r="1" spans="1:11" ht="25" x14ac:dyDescent="0.5">
      <c r="A1" s="46" t="s">
        <v>469</v>
      </c>
      <c r="I1" s="37" t="s">
        <v>470</v>
      </c>
      <c r="J1" s="37" t="s">
        <v>471</v>
      </c>
      <c r="K1" s="37" t="s">
        <v>472</v>
      </c>
    </row>
    <row r="2" spans="1:11" x14ac:dyDescent="0.25">
      <c r="I2" s="37" t="s">
        <v>473</v>
      </c>
      <c r="J2" s="37" t="s">
        <v>474</v>
      </c>
      <c r="K2" s="37">
        <v>19.95</v>
      </c>
    </row>
    <row r="3" spans="1:11" x14ac:dyDescent="0.25">
      <c r="A3" s="35" t="s">
        <v>470</v>
      </c>
      <c r="B3" s="35" t="s">
        <v>471</v>
      </c>
      <c r="C3" s="35" t="s">
        <v>472</v>
      </c>
      <c r="I3" s="37" t="s">
        <v>475</v>
      </c>
      <c r="J3" s="37" t="s">
        <v>476</v>
      </c>
      <c r="K3" s="37">
        <v>20.95</v>
      </c>
    </row>
    <row r="4" spans="1:11" x14ac:dyDescent="0.25">
      <c r="A4" s="47" t="s">
        <v>493</v>
      </c>
      <c r="B4" s="37"/>
      <c r="C4" s="37"/>
      <c r="I4" s="37" t="s">
        <v>477</v>
      </c>
      <c r="J4" s="37" t="s">
        <v>478</v>
      </c>
      <c r="K4" s="37">
        <v>21.95</v>
      </c>
    </row>
    <row r="5" spans="1:11" x14ac:dyDescent="0.25">
      <c r="A5" s="37"/>
      <c r="B5" s="37"/>
      <c r="C5" s="37"/>
      <c r="I5" s="37" t="s">
        <v>479</v>
      </c>
      <c r="J5" s="37" t="s">
        <v>480</v>
      </c>
      <c r="K5" s="37">
        <v>19.95</v>
      </c>
    </row>
    <row r="6" spans="1:11" x14ac:dyDescent="0.25">
      <c r="A6" s="37"/>
      <c r="B6" s="37"/>
      <c r="C6" s="37"/>
      <c r="I6" s="37" t="s">
        <v>481</v>
      </c>
      <c r="J6" s="37" t="s">
        <v>482</v>
      </c>
      <c r="K6" s="37">
        <v>20.95</v>
      </c>
    </row>
    <row r="7" spans="1:11" x14ac:dyDescent="0.25">
      <c r="A7" s="37"/>
      <c r="B7" s="37"/>
      <c r="C7" s="37"/>
      <c r="I7" s="37" t="s">
        <v>483</v>
      </c>
      <c r="J7" s="37" t="s">
        <v>484</v>
      </c>
      <c r="K7" s="37">
        <v>21.95</v>
      </c>
    </row>
    <row r="8" spans="1:11" x14ac:dyDescent="0.25">
      <c r="A8" s="37"/>
      <c r="B8" s="37"/>
      <c r="C8" s="37"/>
      <c r="I8" s="37" t="s">
        <v>485</v>
      </c>
      <c r="J8" s="37" t="s">
        <v>486</v>
      </c>
      <c r="K8" s="37">
        <v>19.95</v>
      </c>
    </row>
    <row r="9" spans="1:11" x14ac:dyDescent="0.25">
      <c r="A9" s="37"/>
      <c r="B9" s="37"/>
      <c r="C9" s="37"/>
      <c r="I9" s="37" t="s">
        <v>487</v>
      </c>
      <c r="J9" s="37" t="s">
        <v>488</v>
      </c>
      <c r="K9" s="37">
        <v>20.95</v>
      </c>
    </row>
    <row r="10" spans="1:11" x14ac:dyDescent="0.25">
      <c r="A10" s="37"/>
      <c r="B10" s="37"/>
      <c r="C10" s="37"/>
      <c r="I10" s="37" t="s">
        <v>489</v>
      </c>
      <c r="J10" s="37" t="s">
        <v>490</v>
      </c>
      <c r="K10" s="37">
        <v>21.95</v>
      </c>
    </row>
    <row r="11" spans="1:11" x14ac:dyDescent="0.25">
      <c r="A11" s="37"/>
      <c r="B11" s="37"/>
      <c r="C11" s="37"/>
      <c r="I11" s="37" t="s">
        <v>491</v>
      </c>
      <c r="J11" s="37" t="s">
        <v>492</v>
      </c>
      <c r="K11" s="37">
        <v>19.95</v>
      </c>
    </row>
    <row r="12" spans="1:11" x14ac:dyDescent="0.25">
      <c r="A12" s="37"/>
      <c r="B12" s="37"/>
      <c r="C12" s="37"/>
      <c r="I12" s="37" t="s">
        <v>493</v>
      </c>
      <c r="J12" s="37" t="s">
        <v>494</v>
      </c>
      <c r="K12" s="37">
        <v>20.95</v>
      </c>
    </row>
    <row r="13" spans="1:11" x14ac:dyDescent="0.25">
      <c r="A13" s="37"/>
      <c r="B13" s="37"/>
      <c r="C13" s="37"/>
      <c r="I13" s="37" t="s">
        <v>495</v>
      </c>
      <c r="J13" s="37" t="s">
        <v>496</v>
      </c>
      <c r="K13" s="37">
        <v>21.95</v>
      </c>
    </row>
    <row r="14" spans="1:11" x14ac:dyDescent="0.25">
      <c r="A14" s="37"/>
      <c r="B14" s="37"/>
      <c r="C14" s="37"/>
      <c r="I14" s="37" t="s">
        <v>497</v>
      </c>
      <c r="J14" s="37" t="s">
        <v>498</v>
      </c>
      <c r="K14" s="37">
        <v>19.95</v>
      </c>
    </row>
    <row r="15" spans="1:11" x14ac:dyDescent="0.25">
      <c r="A15" s="37"/>
      <c r="B15" s="37"/>
      <c r="C15" s="37"/>
      <c r="I15" s="37" t="s">
        <v>499</v>
      </c>
      <c r="J15" s="37" t="s">
        <v>500</v>
      </c>
      <c r="K15" s="37">
        <v>20.95</v>
      </c>
    </row>
    <row r="16" spans="1:11" x14ac:dyDescent="0.25">
      <c r="A16" s="37"/>
      <c r="B16" s="37"/>
      <c r="C16" s="37"/>
      <c r="I16" s="37" t="s">
        <v>501</v>
      </c>
      <c r="J16" s="37" t="s">
        <v>502</v>
      </c>
      <c r="K16" s="37">
        <v>21.95</v>
      </c>
    </row>
    <row r="17" spans="1:10" x14ac:dyDescent="0.25">
      <c r="A17" s="37"/>
      <c r="B17" s="37"/>
      <c r="C17" s="37"/>
      <c r="I17" s="49"/>
    </row>
    <row r="28" spans="1:10" ht="13" x14ac:dyDescent="0.3">
      <c r="A28" s="50" t="s">
        <v>311</v>
      </c>
      <c r="B28" s="50" t="s">
        <v>507</v>
      </c>
      <c r="C28" s="50" t="s">
        <v>508</v>
      </c>
    </row>
    <row r="29" spans="1:10" ht="13" x14ac:dyDescent="0.3">
      <c r="A29" s="48" t="s">
        <v>509</v>
      </c>
      <c r="B29">
        <v>100</v>
      </c>
      <c r="I29" s="50" t="s">
        <v>507</v>
      </c>
      <c r="J29" s="50" t="s">
        <v>508</v>
      </c>
    </row>
    <row r="30" spans="1:10" x14ac:dyDescent="0.25">
      <c r="A30" s="48" t="s">
        <v>510</v>
      </c>
      <c r="B30">
        <v>89</v>
      </c>
      <c r="I30">
        <v>0</v>
      </c>
      <c r="J30" s="48" t="s">
        <v>506</v>
      </c>
    </row>
    <row r="31" spans="1:10" x14ac:dyDescent="0.25">
      <c r="A31" s="48" t="s">
        <v>303</v>
      </c>
      <c r="B31">
        <v>76</v>
      </c>
      <c r="I31">
        <v>60</v>
      </c>
      <c r="J31" s="48" t="s">
        <v>46</v>
      </c>
    </row>
    <row r="32" spans="1:10" x14ac:dyDescent="0.25">
      <c r="A32" s="48" t="s">
        <v>6</v>
      </c>
      <c r="B32">
        <v>52</v>
      </c>
      <c r="I32">
        <v>70</v>
      </c>
      <c r="J32" s="48" t="s">
        <v>505</v>
      </c>
    </row>
    <row r="33" spans="1:10" x14ac:dyDescent="0.25">
      <c r="A33" s="48" t="s">
        <v>7</v>
      </c>
      <c r="B33">
        <v>62</v>
      </c>
      <c r="I33">
        <v>80</v>
      </c>
      <c r="J33" s="48" t="s">
        <v>504</v>
      </c>
    </row>
    <row r="34" spans="1:10" x14ac:dyDescent="0.25">
      <c r="A34" s="48" t="s">
        <v>511</v>
      </c>
      <c r="B34">
        <v>95</v>
      </c>
      <c r="I34">
        <v>90</v>
      </c>
      <c r="J34" s="48" t="s">
        <v>503</v>
      </c>
    </row>
    <row r="35" spans="1:10" x14ac:dyDescent="0.25">
      <c r="A35" s="48" t="s">
        <v>512</v>
      </c>
      <c r="B35">
        <v>79</v>
      </c>
    </row>
    <row r="50" spans="1:8" ht="26" x14ac:dyDescent="0.3">
      <c r="B50" s="50" t="s">
        <v>328</v>
      </c>
      <c r="C50" s="50" t="s">
        <v>513</v>
      </c>
      <c r="D50" s="50" t="s">
        <v>514</v>
      </c>
      <c r="E50" s="51" t="s">
        <v>19</v>
      </c>
      <c r="F50" s="50" t="s">
        <v>515</v>
      </c>
    </row>
    <row r="51" spans="1:8" x14ac:dyDescent="0.25">
      <c r="A51" t="s">
        <v>516</v>
      </c>
      <c r="B51">
        <v>1</v>
      </c>
      <c r="C51">
        <v>5</v>
      </c>
      <c r="D51">
        <v>10</v>
      </c>
      <c r="E51">
        <f>SUM(B51:D51)</f>
        <v>16</v>
      </c>
    </row>
    <row r="52" spans="1:8" x14ac:dyDescent="0.25">
      <c r="A52" t="s">
        <v>517</v>
      </c>
      <c r="B52">
        <v>2</v>
      </c>
      <c r="C52">
        <v>4</v>
      </c>
      <c r="D52">
        <v>12</v>
      </c>
      <c r="E52">
        <f t="shared" ref="E52:E57" si="0">SUM(B52:D52)</f>
        <v>18</v>
      </c>
    </row>
    <row r="53" spans="1:8" x14ac:dyDescent="0.25">
      <c r="A53" t="s">
        <v>518</v>
      </c>
      <c r="B53">
        <v>5</v>
      </c>
      <c r="C53">
        <v>2</v>
      </c>
      <c r="D53">
        <v>13</v>
      </c>
      <c r="E53">
        <f t="shared" si="0"/>
        <v>20</v>
      </c>
    </row>
    <row r="54" spans="1:8" x14ac:dyDescent="0.25">
      <c r="A54" t="s">
        <v>519</v>
      </c>
      <c r="B54">
        <v>6</v>
      </c>
      <c r="C54">
        <v>3</v>
      </c>
      <c r="D54">
        <v>14</v>
      </c>
      <c r="E54">
        <f t="shared" si="0"/>
        <v>23</v>
      </c>
    </row>
    <row r="55" spans="1:8" x14ac:dyDescent="0.25">
      <c r="A55" t="s">
        <v>520</v>
      </c>
      <c r="B55">
        <v>4</v>
      </c>
      <c r="C55">
        <v>1</v>
      </c>
      <c r="D55">
        <v>23</v>
      </c>
      <c r="E55">
        <f t="shared" si="0"/>
        <v>28</v>
      </c>
    </row>
    <row r="56" spans="1:8" x14ac:dyDescent="0.25">
      <c r="A56" t="s">
        <v>521</v>
      </c>
      <c r="B56">
        <v>5</v>
      </c>
      <c r="C56">
        <v>7</v>
      </c>
      <c r="D56">
        <v>34</v>
      </c>
      <c r="E56">
        <f t="shared" si="0"/>
        <v>46</v>
      </c>
    </row>
    <row r="57" spans="1:8" x14ac:dyDescent="0.25">
      <c r="A57" t="s">
        <v>522</v>
      </c>
      <c r="B57">
        <v>3</v>
      </c>
      <c r="C57">
        <v>4</v>
      </c>
      <c r="D57">
        <v>1</v>
      </c>
      <c r="E57">
        <f t="shared" si="0"/>
        <v>8</v>
      </c>
    </row>
    <row r="60" spans="1:8" x14ac:dyDescent="0.25">
      <c r="A60" s="40" t="s">
        <v>523</v>
      </c>
      <c r="B60">
        <v>5</v>
      </c>
      <c r="C60">
        <v>10</v>
      </c>
      <c r="D60">
        <v>15</v>
      </c>
      <c r="E60">
        <v>20</v>
      </c>
      <c r="F60">
        <v>25</v>
      </c>
      <c r="G60">
        <v>30</v>
      </c>
      <c r="H60">
        <v>35</v>
      </c>
    </row>
    <row r="61" spans="1:8" x14ac:dyDescent="0.25">
      <c r="A61" s="40" t="s">
        <v>515</v>
      </c>
      <c r="B61">
        <v>100</v>
      </c>
      <c r="C61">
        <v>500</v>
      </c>
      <c r="D61">
        <v>750</v>
      </c>
      <c r="E61">
        <v>1000</v>
      </c>
      <c r="F61">
        <v>1500</v>
      </c>
      <c r="G61">
        <v>2000</v>
      </c>
      <c r="H61">
        <v>3000</v>
      </c>
    </row>
  </sheetData>
  <sortState xmlns:xlrd2="http://schemas.microsoft.com/office/spreadsheetml/2017/richdata2" ref="I30:J34">
    <sortCondition ref="I30"/>
  </sortState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3485DC-09B1-4FE5-B228-DE09C917E6FE}">
  <dimension ref="A1:H28"/>
  <sheetViews>
    <sheetView workbookViewId="0"/>
  </sheetViews>
  <sheetFormatPr defaultRowHeight="14.5" x14ac:dyDescent="0.35"/>
  <cols>
    <col min="1" max="2" width="11.81640625" style="107" bestFit="1" customWidth="1"/>
    <col min="3" max="3" width="13.54296875" style="107" customWidth="1"/>
    <col min="4" max="16384" width="8.7265625" style="107"/>
  </cols>
  <sheetData>
    <row r="1" spans="1:8" x14ac:dyDescent="0.35">
      <c r="A1" s="106" t="s">
        <v>756</v>
      </c>
      <c r="B1" s="106" t="s">
        <v>757</v>
      </c>
      <c r="C1" s="106" t="s">
        <v>758</v>
      </c>
      <c r="F1" s="106" t="s">
        <v>759</v>
      </c>
      <c r="G1" s="106"/>
      <c r="H1" s="106"/>
    </row>
    <row r="2" spans="1:8" x14ac:dyDescent="0.35">
      <c r="A2" s="107" t="s">
        <v>760</v>
      </c>
      <c r="B2" s="107" t="s">
        <v>761</v>
      </c>
      <c r="C2" s="108" t="s">
        <v>762</v>
      </c>
      <c r="F2" s="107" t="s">
        <v>763</v>
      </c>
    </row>
    <row r="3" spans="1:8" x14ac:dyDescent="0.35">
      <c r="A3" s="107" t="s">
        <v>764</v>
      </c>
      <c r="B3" s="107" t="s">
        <v>765</v>
      </c>
      <c r="C3" s="108" t="s">
        <v>766</v>
      </c>
      <c r="F3" s="107" t="s">
        <v>761</v>
      </c>
    </row>
    <row r="4" spans="1:8" x14ac:dyDescent="0.35">
      <c r="A4" s="107" t="s">
        <v>577</v>
      </c>
      <c r="B4" s="107" t="s">
        <v>767</v>
      </c>
      <c r="C4" s="108" t="s">
        <v>768</v>
      </c>
    </row>
    <row r="5" spans="1:8" x14ac:dyDescent="0.35">
      <c r="A5" s="107" t="s">
        <v>769</v>
      </c>
      <c r="B5" s="107" t="s">
        <v>770</v>
      </c>
      <c r="C5" s="108" t="s">
        <v>771</v>
      </c>
    </row>
    <row r="6" spans="1:8" x14ac:dyDescent="0.35">
      <c r="A6" s="107" t="s">
        <v>772</v>
      </c>
      <c r="B6" s="107" t="s">
        <v>773</v>
      </c>
      <c r="C6" s="108" t="s">
        <v>774</v>
      </c>
    </row>
    <row r="7" spans="1:8" x14ac:dyDescent="0.35">
      <c r="A7" s="107" t="s">
        <v>775</v>
      </c>
      <c r="B7" s="107" t="s">
        <v>776</v>
      </c>
      <c r="C7" s="108" t="s">
        <v>777</v>
      </c>
    </row>
    <row r="8" spans="1:8" x14ac:dyDescent="0.35">
      <c r="A8" s="107" t="s">
        <v>778</v>
      </c>
      <c r="B8" s="107" t="s">
        <v>779</v>
      </c>
      <c r="C8" s="108" t="s">
        <v>780</v>
      </c>
    </row>
    <row r="9" spans="1:8" x14ac:dyDescent="0.35">
      <c r="A9" s="107" t="s">
        <v>781</v>
      </c>
      <c r="B9" s="107" t="s">
        <v>782</v>
      </c>
      <c r="C9" s="108" t="s">
        <v>783</v>
      </c>
    </row>
    <row r="10" spans="1:8" x14ac:dyDescent="0.35">
      <c r="A10" s="107" t="s">
        <v>784</v>
      </c>
      <c r="B10" s="107" t="s">
        <v>785</v>
      </c>
      <c r="C10" s="108" t="s">
        <v>786</v>
      </c>
    </row>
    <row r="11" spans="1:8" x14ac:dyDescent="0.35">
      <c r="A11" s="107" t="s">
        <v>787</v>
      </c>
      <c r="B11" s="107" t="s">
        <v>788</v>
      </c>
      <c r="C11" s="108" t="s">
        <v>789</v>
      </c>
    </row>
    <row r="12" spans="1:8" x14ac:dyDescent="0.35">
      <c r="C12" s="108"/>
    </row>
    <row r="13" spans="1:8" x14ac:dyDescent="0.35">
      <c r="C13" s="108"/>
    </row>
    <row r="14" spans="1:8" x14ac:dyDescent="0.35">
      <c r="C14" s="108"/>
    </row>
    <row r="15" spans="1:8" x14ac:dyDescent="0.35">
      <c r="A15" s="106" t="s">
        <v>790</v>
      </c>
      <c r="B15" s="106" t="s">
        <v>311</v>
      </c>
      <c r="C15" s="106" t="s">
        <v>791</v>
      </c>
    </row>
    <row r="16" spans="1:8" x14ac:dyDescent="0.35">
      <c r="A16" s="107">
        <v>1000</v>
      </c>
    </row>
    <row r="18" spans="1:3" x14ac:dyDescent="0.35">
      <c r="A18" s="106" t="s">
        <v>792</v>
      </c>
      <c r="B18" s="106" t="s">
        <v>311</v>
      </c>
      <c r="C18" s="106" t="s">
        <v>791</v>
      </c>
    </row>
    <row r="19" spans="1:3" x14ac:dyDescent="0.35">
      <c r="A19" s="107">
        <v>100</v>
      </c>
      <c r="B19" s="107" t="s">
        <v>320</v>
      </c>
      <c r="C19" s="107" t="s">
        <v>793</v>
      </c>
    </row>
    <row r="20" spans="1:3" x14ac:dyDescent="0.35">
      <c r="A20" s="107">
        <v>200</v>
      </c>
      <c r="B20" s="107" t="s">
        <v>794</v>
      </c>
      <c r="C20" s="107" t="s">
        <v>370</v>
      </c>
    </row>
    <row r="21" spans="1:3" x14ac:dyDescent="0.35">
      <c r="A21" s="107">
        <v>300</v>
      </c>
      <c r="B21" s="107" t="s">
        <v>795</v>
      </c>
      <c r="C21" s="107" t="s">
        <v>796</v>
      </c>
    </row>
    <row r="22" spans="1:3" x14ac:dyDescent="0.35">
      <c r="A22" s="107">
        <v>400</v>
      </c>
      <c r="B22" s="107" t="s">
        <v>797</v>
      </c>
      <c r="C22" s="107" t="s">
        <v>798</v>
      </c>
    </row>
    <row r="23" spans="1:3" x14ac:dyDescent="0.35">
      <c r="A23" s="107">
        <v>500</v>
      </c>
      <c r="B23" s="107" t="s">
        <v>799</v>
      </c>
      <c r="C23" s="107" t="s">
        <v>800</v>
      </c>
    </row>
    <row r="24" spans="1:3" x14ac:dyDescent="0.35">
      <c r="A24" s="107">
        <v>600</v>
      </c>
      <c r="B24" s="107" t="s">
        <v>801</v>
      </c>
      <c r="C24" s="107" t="s">
        <v>802</v>
      </c>
    </row>
    <row r="25" spans="1:3" x14ac:dyDescent="0.35">
      <c r="A25" s="107">
        <v>700</v>
      </c>
      <c r="B25" s="107" t="s">
        <v>803</v>
      </c>
      <c r="C25" s="107" t="s">
        <v>804</v>
      </c>
    </row>
    <row r="26" spans="1:3" x14ac:dyDescent="0.35">
      <c r="A26" s="107">
        <v>800</v>
      </c>
      <c r="B26" s="107" t="s">
        <v>805</v>
      </c>
      <c r="C26" s="107" t="s">
        <v>806</v>
      </c>
    </row>
    <row r="27" spans="1:3" x14ac:dyDescent="0.35">
      <c r="A27" s="107">
        <v>900</v>
      </c>
      <c r="B27" s="107" t="s">
        <v>807</v>
      </c>
      <c r="C27" s="107" t="s">
        <v>793</v>
      </c>
    </row>
    <row r="28" spans="1:3" x14ac:dyDescent="0.35">
      <c r="A28" s="107">
        <v>1000</v>
      </c>
      <c r="B28" s="107" t="s">
        <v>808</v>
      </c>
      <c r="C28" s="107" t="s">
        <v>796</v>
      </c>
    </row>
  </sheetData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B1:R13"/>
  <sheetViews>
    <sheetView workbookViewId="0"/>
  </sheetViews>
  <sheetFormatPr defaultRowHeight="12.5" x14ac:dyDescent="0.25"/>
  <cols>
    <col min="1" max="1" width="4.81640625" customWidth="1"/>
    <col min="2" max="2" width="12" bestFit="1" customWidth="1"/>
    <col min="14" max="14" width="10.81640625" bestFit="1" customWidth="1"/>
  </cols>
  <sheetData>
    <row r="1" spans="2:18" ht="13" x14ac:dyDescent="0.3">
      <c r="B1" s="52" t="s">
        <v>524</v>
      </c>
      <c r="C1" s="52"/>
    </row>
    <row r="2" spans="2:18" ht="15.5" x14ac:dyDescent="0.35">
      <c r="B2" s="52" t="s">
        <v>525</v>
      </c>
      <c r="C2" s="52"/>
      <c r="I2" s="56" t="s">
        <v>531</v>
      </c>
    </row>
    <row r="3" spans="2:18" x14ac:dyDescent="0.25">
      <c r="I3" t="s">
        <v>532</v>
      </c>
    </row>
    <row r="4" spans="2:18" x14ac:dyDescent="0.25">
      <c r="N4" t="s">
        <v>533</v>
      </c>
      <c r="O4" s="57">
        <v>0.18</v>
      </c>
    </row>
    <row r="5" spans="2:18" ht="13" x14ac:dyDescent="0.3">
      <c r="B5" s="54" t="s">
        <v>526</v>
      </c>
      <c r="C5" s="54" t="s">
        <v>527</v>
      </c>
      <c r="N5" t="s">
        <v>534</v>
      </c>
      <c r="O5">
        <v>60</v>
      </c>
    </row>
    <row r="6" spans="2:18" ht="13.5" thickBot="1" x14ac:dyDescent="0.35">
      <c r="B6" s="55" t="s">
        <v>528</v>
      </c>
    </row>
    <row r="7" spans="2:18" ht="13.5" thickBot="1" x14ac:dyDescent="0.35">
      <c r="B7" s="55" t="s">
        <v>529</v>
      </c>
      <c r="I7" s="58" t="s">
        <v>471</v>
      </c>
      <c r="J7" s="31" t="s">
        <v>535</v>
      </c>
      <c r="K7" s="31" t="s">
        <v>536</v>
      </c>
      <c r="L7" s="31" t="s">
        <v>537</v>
      </c>
      <c r="M7" s="59" t="s">
        <v>405</v>
      </c>
      <c r="N7" s="31" t="s">
        <v>538</v>
      </c>
      <c r="O7" s="59" t="s">
        <v>539</v>
      </c>
      <c r="Q7" s="58" t="s">
        <v>540</v>
      </c>
      <c r="R7" s="59"/>
    </row>
    <row r="8" spans="2:18" ht="13" thickBot="1" x14ac:dyDescent="0.3">
      <c r="I8" s="60" t="s">
        <v>541</v>
      </c>
      <c r="J8" s="61">
        <v>18</v>
      </c>
      <c r="K8" s="61">
        <v>30</v>
      </c>
      <c r="L8" s="61">
        <v>41</v>
      </c>
      <c r="M8" s="62">
        <f>SUM(J8:L8)</f>
        <v>89</v>
      </c>
      <c r="N8" s="63">
        <f>IF(M8&gt;$O$5,ROUND($O$4*M8,0),"Below Q")</f>
        <v>16</v>
      </c>
      <c r="O8" s="62">
        <f>VLOOKUP(M8,$Q$9:$R$13,2)</f>
        <v>8</v>
      </c>
      <c r="Q8" s="64" t="s">
        <v>405</v>
      </c>
      <c r="R8" s="65" t="s">
        <v>539</v>
      </c>
    </row>
    <row r="9" spans="2:18" x14ac:dyDescent="0.25">
      <c r="B9" s="25" t="s">
        <v>530</v>
      </c>
      <c r="C9">
        <f>SUM(C6:C7)</f>
        <v>0</v>
      </c>
      <c r="I9" s="60" t="s">
        <v>542</v>
      </c>
      <c r="J9" s="61">
        <v>20</v>
      </c>
      <c r="K9" s="61">
        <v>12</v>
      </c>
      <c r="L9" s="61">
        <v>20</v>
      </c>
      <c r="M9" s="62">
        <f t="shared" ref="M9:M12" si="0">SUM(J9:L9)</f>
        <v>52</v>
      </c>
      <c r="N9" s="63" t="str">
        <f t="shared" ref="N9:N12" si="1">IF(M9&gt;$O$5,ROUND($O$4*M9,0),"Below Q")</f>
        <v>Below Q</v>
      </c>
      <c r="O9" s="62">
        <f t="shared" ref="O9:O12" si="2">VLOOKUP(M9,$Q$9:$R$13,2)</f>
        <v>2</v>
      </c>
      <c r="Q9" s="66">
        <v>0</v>
      </c>
      <c r="R9" s="62">
        <v>0</v>
      </c>
    </row>
    <row r="10" spans="2:18" x14ac:dyDescent="0.25">
      <c r="B10" s="53"/>
      <c r="I10" s="60" t="s">
        <v>543</v>
      </c>
      <c r="J10" s="61">
        <v>15</v>
      </c>
      <c r="K10" s="61">
        <v>22</v>
      </c>
      <c r="L10" s="61">
        <v>25</v>
      </c>
      <c r="M10" s="62">
        <f t="shared" si="0"/>
        <v>62</v>
      </c>
      <c r="N10" s="63">
        <f t="shared" si="1"/>
        <v>11</v>
      </c>
      <c r="O10" s="62">
        <f t="shared" si="2"/>
        <v>4</v>
      </c>
      <c r="Q10" s="66">
        <v>50</v>
      </c>
      <c r="R10" s="62">
        <v>2</v>
      </c>
    </row>
    <row r="11" spans="2:18" x14ac:dyDescent="0.25">
      <c r="I11" s="60" t="s">
        <v>544</v>
      </c>
      <c r="J11" s="61">
        <v>8</v>
      </c>
      <c r="K11" s="61">
        <v>10</v>
      </c>
      <c r="L11" s="61">
        <v>21</v>
      </c>
      <c r="M11" s="62">
        <f t="shared" si="0"/>
        <v>39</v>
      </c>
      <c r="N11" s="63" t="str">
        <f t="shared" si="1"/>
        <v>Below Q</v>
      </c>
      <c r="O11" s="62">
        <f t="shared" si="2"/>
        <v>0</v>
      </c>
      <c r="Q11" s="66">
        <v>55</v>
      </c>
      <c r="R11" s="62">
        <v>3</v>
      </c>
    </row>
    <row r="12" spans="2:18" ht="13" thickBot="1" x14ac:dyDescent="0.3">
      <c r="I12" s="64" t="s">
        <v>545</v>
      </c>
      <c r="J12" s="67">
        <v>15</v>
      </c>
      <c r="K12" s="67">
        <v>20</v>
      </c>
      <c r="L12" s="67">
        <v>21</v>
      </c>
      <c r="M12" s="68">
        <f t="shared" si="0"/>
        <v>56</v>
      </c>
      <c r="N12" s="70" t="str">
        <f t="shared" si="1"/>
        <v>Below Q</v>
      </c>
      <c r="O12" s="68">
        <f t="shared" si="2"/>
        <v>3</v>
      </c>
      <c r="Q12" s="66">
        <v>60</v>
      </c>
      <c r="R12" s="62">
        <v>4</v>
      </c>
    </row>
    <row r="13" spans="2:18" ht="13" thickBot="1" x14ac:dyDescent="0.3">
      <c r="I13" s="25" t="s">
        <v>405</v>
      </c>
      <c r="N13" s="69">
        <f>SUM(N8:N12)</f>
        <v>27</v>
      </c>
      <c r="Q13" s="70">
        <v>68</v>
      </c>
      <c r="R13" s="68">
        <v>8</v>
      </c>
    </row>
  </sheetData>
  <pageMargins left="0.7" right="0.7" top="0.75" bottom="0.75" header="0.3" footer="0.3"/>
  <pageSetup orientation="portrait" horizontalDpi="4294967293" verticalDpi="0" r:id="rId1"/>
  <legacyDrawing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O21"/>
  <sheetViews>
    <sheetView workbookViewId="0">
      <selection activeCell="G14" sqref="G14"/>
    </sheetView>
  </sheetViews>
  <sheetFormatPr defaultRowHeight="12.5" x14ac:dyDescent="0.25"/>
  <cols>
    <col min="1" max="1" width="15.81640625" bestFit="1" customWidth="1"/>
    <col min="2" max="4" width="10.54296875" customWidth="1"/>
    <col min="5" max="11" width="10.54296875" bestFit="1" customWidth="1"/>
    <col min="12" max="13" width="9" bestFit="1" customWidth="1"/>
    <col min="14" max="14" width="11.54296875" bestFit="1" customWidth="1"/>
  </cols>
  <sheetData>
    <row r="1" spans="1:15" ht="23.5" x14ac:dyDescent="0.55000000000000004">
      <c r="A1" s="129" t="s">
        <v>546</v>
      </c>
      <c r="B1" s="129"/>
      <c r="C1" s="129"/>
      <c r="D1" s="129"/>
      <c r="E1" s="129"/>
      <c r="F1" s="129"/>
      <c r="G1" s="129"/>
      <c r="H1" s="129"/>
      <c r="I1" s="129"/>
      <c r="J1" s="129"/>
      <c r="K1" s="129"/>
      <c r="L1" s="129"/>
      <c r="M1" s="129"/>
      <c r="N1" s="129"/>
      <c r="O1" s="129"/>
    </row>
    <row r="3" spans="1:15" ht="14.5" x14ac:dyDescent="0.35">
      <c r="B3" s="71" t="s">
        <v>434</v>
      </c>
      <c r="C3" s="71" t="s">
        <v>547</v>
      </c>
      <c r="D3" s="71" t="s">
        <v>548</v>
      </c>
      <c r="E3" s="71" t="s">
        <v>549</v>
      </c>
      <c r="F3" s="71" t="s">
        <v>536</v>
      </c>
      <c r="G3" s="71" t="s">
        <v>550</v>
      </c>
      <c r="H3" s="71" t="s">
        <v>551</v>
      </c>
      <c r="I3" s="71" t="s">
        <v>552</v>
      </c>
      <c r="J3" s="71" t="s">
        <v>553</v>
      </c>
      <c r="K3" s="71" t="s">
        <v>554</v>
      </c>
      <c r="L3" s="71" t="s">
        <v>555</v>
      </c>
      <c r="M3" s="71" t="s">
        <v>556</v>
      </c>
      <c r="N3" s="71" t="s">
        <v>12</v>
      </c>
    </row>
    <row r="4" spans="1:15" ht="14.5" x14ac:dyDescent="0.35">
      <c r="A4" s="72" t="s">
        <v>557</v>
      </c>
      <c r="B4" s="3">
        <v>450</v>
      </c>
      <c r="C4" s="3">
        <f>B4*0.1+B4</f>
        <v>495</v>
      </c>
      <c r="D4" s="3">
        <f>B4*0.2+B4</f>
        <v>540</v>
      </c>
      <c r="E4" s="3">
        <f>B4*0.17+B4</f>
        <v>526.5</v>
      </c>
      <c r="F4" s="3">
        <f>B4*0.05+B4</f>
        <v>472.5</v>
      </c>
      <c r="G4" s="3">
        <f>B4*0.22+B4</f>
        <v>549</v>
      </c>
      <c r="H4" s="3">
        <f>B4*0.26+B4</f>
        <v>567</v>
      </c>
      <c r="I4" s="3">
        <f>B4*0.34+B4</f>
        <v>603</v>
      </c>
      <c r="J4" s="3">
        <f>B4*0.38+B4</f>
        <v>621</v>
      </c>
      <c r="K4" s="3">
        <f>B4*0.03+B4</f>
        <v>463.5</v>
      </c>
      <c r="L4" s="3">
        <v>0</v>
      </c>
      <c r="M4" s="3">
        <v>0</v>
      </c>
      <c r="N4" s="3">
        <f>SUM(B4:M4)</f>
        <v>5287.5</v>
      </c>
    </row>
    <row r="5" spans="1:15" ht="14.5" x14ac:dyDescent="0.35">
      <c r="A5" s="72" t="s">
        <v>558</v>
      </c>
      <c r="B5" s="3">
        <v>560</v>
      </c>
      <c r="C5" s="3">
        <f t="shared" ref="C5:C10" si="0">B5*0.1+B5</f>
        <v>616</v>
      </c>
      <c r="D5" s="3">
        <f t="shared" ref="D5:D10" si="1">B5*0.2+B5</f>
        <v>672</v>
      </c>
      <c r="E5" s="3">
        <f t="shared" ref="E5:E10" si="2">B5*0.17+B5</f>
        <v>655.20000000000005</v>
      </c>
      <c r="F5" s="3">
        <f t="shared" ref="F5:F10" si="3">B5*0.05+B5</f>
        <v>588</v>
      </c>
      <c r="G5" s="3">
        <f t="shared" ref="G5:G10" si="4">B5*0.22+B5</f>
        <v>683.2</v>
      </c>
      <c r="H5" s="3">
        <f t="shared" ref="H5:H10" si="5">B5*0.26+B5</f>
        <v>705.6</v>
      </c>
      <c r="I5" s="3">
        <f t="shared" ref="I5:I10" si="6">B5*0.34+B5</f>
        <v>750.4</v>
      </c>
      <c r="J5" s="3">
        <f t="shared" ref="J5:J10" si="7">B5*0.38+B5</f>
        <v>772.8</v>
      </c>
      <c r="K5" s="3">
        <f t="shared" ref="K5:K10" si="8">B5*0.03+B5</f>
        <v>576.79999999999995</v>
      </c>
      <c r="L5" s="3">
        <v>0</v>
      </c>
      <c r="M5" s="3">
        <v>0</v>
      </c>
      <c r="N5" s="3">
        <f t="shared" ref="N5:N11" si="9">SUM(B5:M5)</f>
        <v>6580</v>
      </c>
    </row>
    <row r="6" spans="1:15" ht="14.5" x14ac:dyDescent="0.35">
      <c r="A6" s="72" t="s">
        <v>559</v>
      </c>
      <c r="B6" s="3">
        <v>78</v>
      </c>
      <c r="C6" s="3">
        <f t="shared" si="0"/>
        <v>85.8</v>
      </c>
      <c r="D6" s="3">
        <f t="shared" si="1"/>
        <v>93.6</v>
      </c>
      <c r="E6" s="3">
        <f t="shared" si="2"/>
        <v>91.26</v>
      </c>
      <c r="F6" s="3">
        <f t="shared" si="3"/>
        <v>81.900000000000006</v>
      </c>
      <c r="G6" s="3">
        <f t="shared" si="4"/>
        <v>95.16</v>
      </c>
      <c r="H6" s="3">
        <f t="shared" si="5"/>
        <v>98.28</v>
      </c>
      <c r="I6" s="3">
        <f t="shared" si="6"/>
        <v>104.52000000000001</v>
      </c>
      <c r="J6" s="3">
        <f t="shared" si="7"/>
        <v>107.64</v>
      </c>
      <c r="K6" s="3">
        <f t="shared" si="8"/>
        <v>80.34</v>
      </c>
      <c r="L6" s="3">
        <f>B6*0.04+B6</f>
        <v>81.12</v>
      </c>
      <c r="M6" s="3">
        <f>B6*0.11+B6</f>
        <v>86.58</v>
      </c>
      <c r="N6" s="3">
        <f t="shared" si="9"/>
        <v>1084.1999999999998</v>
      </c>
    </row>
    <row r="7" spans="1:15" ht="14.5" x14ac:dyDescent="0.35">
      <c r="A7" s="72" t="s">
        <v>560</v>
      </c>
      <c r="B7" s="3">
        <v>90</v>
      </c>
      <c r="C7" s="3">
        <f t="shared" si="0"/>
        <v>99</v>
      </c>
      <c r="D7" s="3">
        <f t="shared" si="1"/>
        <v>108</v>
      </c>
      <c r="E7" s="3">
        <f t="shared" si="2"/>
        <v>105.3</v>
      </c>
      <c r="F7" s="3">
        <f t="shared" si="3"/>
        <v>94.5</v>
      </c>
      <c r="G7" s="3">
        <f t="shared" si="4"/>
        <v>109.8</v>
      </c>
      <c r="H7" s="3">
        <f t="shared" si="5"/>
        <v>113.4</v>
      </c>
      <c r="I7" s="3">
        <f t="shared" si="6"/>
        <v>120.6</v>
      </c>
      <c r="J7" s="3">
        <f t="shared" si="7"/>
        <v>124.2</v>
      </c>
      <c r="K7" s="3">
        <f t="shared" si="8"/>
        <v>92.7</v>
      </c>
      <c r="L7" s="3">
        <f t="shared" ref="L7:L10" si="10">B7*0.04+B7</f>
        <v>93.6</v>
      </c>
      <c r="M7" s="3">
        <f t="shared" ref="M7:M10" si="11">B7*0.11+B7</f>
        <v>99.9</v>
      </c>
      <c r="N7" s="3">
        <f t="shared" si="9"/>
        <v>1251</v>
      </c>
    </row>
    <row r="8" spans="1:15" ht="14.5" x14ac:dyDescent="0.35">
      <c r="A8" s="72" t="s">
        <v>561</v>
      </c>
      <c r="B8" s="3">
        <v>34</v>
      </c>
      <c r="C8" s="3">
        <f t="shared" si="0"/>
        <v>37.4</v>
      </c>
      <c r="D8" s="3">
        <f t="shared" si="1"/>
        <v>40.799999999999997</v>
      </c>
      <c r="E8" s="3">
        <f t="shared" si="2"/>
        <v>39.78</v>
      </c>
      <c r="F8" s="3">
        <f t="shared" si="3"/>
        <v>35.700000000000003</v>
      </c>
      <c r="G8" s="3">
        <f t="shared" si="4"/>
        <v>41.480000000000004</v>
      </c>
      <c r="H8" s="3">
        <f t="shared" si="5"/>
        <v>42.84</v>
      </c>
      <c r="I8" s="3">
        <f t="shared" si="6"/>
        <v>45.56</v>
      </c>
      <c r="J8" s="3">
        <f t="shared" si="7"/>
        <v>46.92</v>
      </c>
      <c r="K8" s="3">
        <f t="shared" si="8"/>
        <v>35.020000000000003</v>
      </c>
      <c r="L8" s="3">
        <f t="shared" si="10"/>
        <v>35.36</v>
      </c>
      <c r="M8" s="3">
        <f t="shared" si="11"/>
        <v>37.74</v>
      </c>
      <c r="N8" s="3">
        <f t="shared" si="9"/>
        <v>472.6</v>
      </c>
    </row>
    <row r="9" spans="1:15" ht="14.5" x14ac:dyDescent="0.35">
      <c r="A9" s="72" t="s">
        <v>562</v>
      </c>
      <c r="B9" s="3">
        <v>100</v>
      </c>
      <c r="C9" s="3">
        <f t="shared" si="0"/>
        <v>110</v>
      </c>
      <c r="D9" s="3">
        <f t="shared" si="1"/>
        <v>120</v>
      </c>
      <c r="E9" s="3">
        <f t="shared" si="2"/>
        <v>117</v>
      </c>
      <c r="F9" s="3">
        <f t="shared" si="3"/>
        <v>105</v>
      </c>
      <c r="G9" s="3">
        <f t="shared" si="4"/>
        <v>122</v>
      </c>
      <c r="H9" s="3">
        <f t="shared" si="5"/>
        <v>126</v>
      </c>
      <c r="I9" s="3">
        <f t="shared" si="6"/>
        <v>134</v>
      </c>
      <c r="J9" s="3">
        <f t="shared" si="7"/>
        <v>138</v>
      </c>
      <c r="K9" s="3">
        <f t="shared" si="8"/>
        <v>103</v>
      </c>
      <c r="L9" s="3">
        <f t="shared" si="10"/>
        <v>104</v>
      </c>
      <c r="M9" s="3">
        <f t="shared" si="11"/>
        <v>111</v>
      </c>
      <c r="N9" s="3">
        <f t="shared" si="9"/>
        <v>1390</v>
      </c>
    </row>
    <row r="10" spans="1:15" ht="14.5" x14ac:dyDescent="0.35">
      <c r="A10" s="72" t="s">
        <v>563</v>
      </c>
      <c r="B10" s="3">
        <v>275</v>
      </c>
      <c r="C10" s="3">
        <f t="shared" si="0"/>
        <v>302.5</v>
      </c>
      <c r="D10" s="3">
        <f t="shared" si="1"/>
        <v>330</v>
      </c>
      <c r="E10" s="3">
        <f t="shared" si="2"/>
        <v>321.75</v>
      </c>
      <c r="F10" s="3">
        <f t="shared" si="3"/>
        <v>288.75</v>
      </c>
      <c r="G10" s="3">
        <f t="shared" si="4"/>
        <v>335.5</v>
      </c>
      <c r="H10" s="3">
        <f t="shared" si="5"/>
        <v>346.5</v>
      </c>
      <c r="I10" s="3">
        <f t="shared" si="6"/>
        <v>368.5</v>
      </c>
      <c r="J10" s="3">
        <f t="shared" si="7"/>
        <v>379.5</v>
      </c>
      <c r="K10" s="3">
        <f t="shared" si="8"/>
        <v>283.25</v>
      </c>
      <c r="L10" s="3">
        <f t="shared" si="10"/>
        <v>286</v>
      </c>
      <c r="M10" s="3">
        <f t="shared" si="11"/>
        <v>305.25</v>
      </c>
      <c r="N10" s="3">
        <f t="shared" si="9"/>
        <v>3822.5</v>
      </c>
    </row>
    <row r="11" spans="1:15" ht="14.5" x14ac:dyDescent="0.35">
      <c r="A11" s="72" t="s">
        <v>12</v>
      </c>
      <c r="B11" s="73">
        <f>SUM(B4:B10)</f>
        <v>1587</v>
      </c>
      <c r="C11" s="73">
        <f t="shared" ref="C11:M11" si="12">SUM(C4:C10)</f>
        <v>1745.7</v>
      </c>
      <c r="D11" s="73">
        <f t="shared" si="12"/>
        <v>1904.3999999999999</v>
      </c>
      <c r="E11" s="73">
        <f t="shared" si="12"/>
        <v>1856.79</v>
      </c>
      <c r="F11" s="73">
        <f t="shared" si="12"/>
        <v>1666.3500000000001</v>
      </c>
      <c r="G11" s="73">
        <f t="shared" si="12"/>
        <v>1936.14</v>
      </c>
      <c r="H11" s="73">
        <f t="shared" si="12"/>
        <v>1999.62</v>
      </c>
      <c r="I11" s="73">
        <f t="shared" si="12"/>
        <v>2126.58</v>
      </c>
      <c r="J11" s="73">
        <f t="shared" si="12"/>
        <v>2190.0600000000004</v>
      </c>
      <c r="K11" s="73">
        <f t="shared" si="12"/>
        <v>1634.61</v>
      </c>
      <c r="L11" s="73">
        <f t="shared" si="12"/>
        <v>600.07999999999993</v>
      </c>
      <c r="M11" s="73">
        <f t="shared" si="12"/>
        <v>640.47</v>
      </c>
      <c r="N11" s="3">
        <f t="shared" si="9"/>
        <v>19887.800000000003</v>
      </c>
    </row>
    <row r="17" spans="4:4" x14ac:dyDescent="0.25">
      <c r="D17" t="s">
        <v>564</v>
      </c>
    </row>
    <row r="19" spans="4:4" x14ac:dyDescent="0.25">
      <c r="D19" t="s">
        <v>565</v>
      </c>
    </row>
    <row r="21" spans="4:4" x14ac:dyDescent="0.25">
      <c r="D21" t="s">
        <v>566</v>
      </c>
    </row>
  </sheetData>
  <mergeCells count="1">
    <mergeCell ref="A1:O1"/>
  </mergeCells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49FB15-1743-4FF3-8E65-93C51425A907}">
  <dimension ref="A1:S11"/>
  <sheetViews>
    <sheetView workbookViewId="0">
      <selection activeCell="D17" sqref="D17"/>
    </sheetView>
  </sheetViews>
  <sheetFormatPr defaultRowHeight="12.5" x14ac:dyDescent="0.25"/>
  <cols>
    <col min="1" max="1" width="15.81640625" bestFit="1" customWidth="1"/>
    <col min="2" max="5" width="10.54296875" customWidth="1"/>
    <col min="6" max="8" width="10.54296875" bestFit="1" customWidth="1"/>
    <col min="9" max="9" width="10.54296875" customWidth="1"/>
    <col min="10" max="12" width="10.54296875" bestFit="1" customWidth="1"/>
    <col min="13" max="13" width="10.54296875" customWidth="1"/>
    <col min="14" max="14" width="10.54296875" bestFit="1" customWidth="1"/>
    <col min="15" max="16" width="9" bestFit="1" customWidth="1"/>
    <col min="17" max="17" width="10.1796875" bestFit="1" customWidth="1"/>
    <col min="18" max="18" width="11.54296875" bestFit="1" customWidth="1"/>
  </cols>
  <sheetData>
    <row r="1" spans="1:19" ht="23.5" x14ac:dyDescent="0.55000000000000004">
      <c r="A1" s="129" t="s">
        <v>546</v>
      </c>
      <c r="B1" s="129"/>
      <c r="C1" s="129"/>
      <c r="D1" s="129"/>
      <c r="E1" s="129"/>
      <c r="F1" s="129"/>
      <c r="G1" s="129"/>
      <c r="H1" s="129"/>
      <c r="I1" s="129"/>
      <c r="J1" s="129"/>
      <c r="K1" s="129"/>
      <c r="L1" s="129"/>
      <c r="M1" s="129"/>
      <c r="N1" s="129"/>
      <c r="O1" s="129"/>
      <c r="P1" s="129"/>
      <c r="Q1" s="129"/>
      <c r="R1" s="129"/>
      <c r="S1" s="129"/>
    </row>
    <row r="3" spans="1:19" ht="14.5" x14ac:dyDescent="0.35">
      <c r="B3" s="71" t="s">
        <v>434</v>
      </c>
      <c r="C3" s="71" t="s">
        <v>547</v>
      </c>
      <c r="D3" s="71" t="s">
        <v>548</v>
      </c>
      <c r="E3" s="71" t="s">
        <v>752</v>
      </c>
      <c r="F3" s="71" t="s">
        <v>549</v>
      </c>
      <c r="G3" s="71" t="s">
        <v>536</v>
      </c>
      <c r="H3" s="71" t="s">
        <v>550</v>
      </c>
      <c r="I3" s="71" t="s">
        <v>753</v>
      </c>
      <c r="J3" s="71" t="s">
        <v>551</v>
      </c>
      <c r="K3" s="71" t="s">
        <v>552</v>
      </c>
      <c r="L3" s="71" t="s">
        <v>553</v>
      </c>
      <c r="M3" s="71" t="s">
        <v>754</v>
      </c>
      <c r="N3" s="71" t="s">
        <v>554</v>
      </c>
      <c r="O3" s="71" t="s">
        <v>555</v>
      </c>
      <c r="P3" s="71" t="s">
        <v>556</v>
      </c>
      <c r="Q3" s="71" t="s">
        <v>755</v>
      </c>
      <c r="R3" s="71" t="s">
        <v>12</v>
      </c>
    </row>
    <row r="4" spans="1:19" ht="14.5" x14ac:dyDescent="0.35">
      <c r="A4" s="72" t="s">
        <v>557</v>
      </c>
      <c r="B4" s="3">
        <v>450</v>
      </c>
      <c r="C4" s="3">
        <f>B4*0.1+B4</f>
        <v>495</v>
      </c>
      <c r="D4" s="3">
        <f>B4*0.2+B4</f>
        <v>540</v>
      </c>
      <c r="E4" s="3">
        <f t="shared" ref="E4:E11" si="0">SUM(B4:D4)</f>
        <v>1485</v>
      </c>
      <c r="F4" s="3">
        <f>B4*0.17+B4</f>
        <v>526.5</v>
      </c>
      <c r="G4" s="3">
        <f>B4*0.05+B4</f>
        <v>472.5</v>
      </c>
      <c r="H4" s="3">
        <f>B4*0.22+B4</f>
        <v>549</v>
      </c>
      <c r="I4" s="3">
        <f t="shared" ref="I4:I11" si="1">SUM(F4:H4)</f>
        <v>1548</v>
      </c>
      <c r="J4" s="3">
        <f>B4*0.26+B4</f>
        <v>567</v>
      </c>
      <c r="K4" s="3">
        <f>B4*0.34+B4</f>
        <v>603</v>
      </c>
      <c r="L4" s="3">
        <f>B4*0.38+B4</f>
        <v>621</v>
      </c>
      <c r="M4" s="3">
        <f t="shared" ref="M4:M11" si="2">SUM(J4:L4)</f>
        <v>1791</v>
      </c>
      <c r="N4" s="3">
        <f>B4*0.03+B4</f>
        <v>463.5</v>
      </c>
      <c r="O4" s="3">
        <v>0</v>
      </c>
      <c r="P4" s="3">
        <v>0</v>
      </c>
      <c r="Q4" s="3">
        <f t="shared" ref="Q4:Q11" si="3">SUM(N4:P4)</f>
        <v>463.5</v>
      </c>
      <c r="R4" s="3">
        <f>SUM(B4:P4)</f>
        <v>10111.5</v>
      </c>
    </row>
    <row r="5" spans="1:19" ht="14.5" x14ac:dyDescent="0.35">
      <c r="A5" s="72" t="s">
        <v>558</v>
      </c>
      <c r="B5" s="3">
        <v>560</v>
      </c>
      <c r="C5" s="3">
        <f t="shared" ref="C5:C10" si="4">B5*0.1+B5</f>
        <v>616</v>
      </c>
      <c r="D5" s="3">
        <f t="shared" ref="D5:D10" si="5">B5*0.2+B5</f>
        <v>672</v>
      </c>
      <c r="E5" s="3">
        <f t="shared" si="0"/>
        <v>1848</v>
      </c>
      <c r="F5" s="3">
        <f t="shared" ref="F5:F10" si="6">B5*0.17+B5</f>
        <v>655.20000000000005</v>
      </c>
      <c r="G5" s="3">
        <f t="shared" ref="G5:G10" si="7">B5*0.05+B5</f>
        <v>588</v>
      </c>
      <c r="H5" s="3">
        <f t="shared" ref="H5:H10" si="8">B5*0.22+B5</f>
        <v>683.2</v>
      </c>
      <c r="I5" s="3">
        <f t="shared" si="1"/>
        <v>1926.4</v>
      </c>
      <c r="J5" s="3">
        <f t="shared" ref="J5:J10" si="9">B5*0.26+B5</f>
        <v>705.6</v>
      </c>
      <c r="K5" s="3">
        <f t="shared" ref="K5:K10" si="10">B5*0.34+B5</f>
        <v>750.4</v>
      </c>
      <c r="L5" s="3">
        <f t="shared" ref="L5:L10" si="11">B5*0.38+B5</f>
        <v>772.8</v>
      </c>
      <c r="M5" s="3">
        <f t="shared" si="2"/>
        <v>2228.8000000000002</v>
      </c>
      <c r="N5" s="3">
        <f t="shared" ref="N5:N10" si="12">B5*0.03+B5</f>
        <v>576.79999999999995</v>
      </c>
      <c r="O5" s="3">
        <v>0</v>
      </c>
      <c r="P5" s="3">
        <v>0</v>
      </c>
      <c r="Q5" s="3">
        <f t="shared" si="3"/>
        <v>576.79999999999995</v>
      </c>
      <c r="R5" s="3">
        <f t="shared" ref="R5:R10" si="13">SUM(B5:P5)</f>
        <v>12583.199999999997</v>
      </c>
    </row>
    <row r="6" spans="1:19" ht="14.5" x14ac:dyDescent="0.35">
      <c r="A6" s="72" t="s">
        <v>559</v>
      </c>
      <c r="B6" s="3">
        <v>78</v>
      </c>
      <c r="C6" s="3">
        <f t="shared" si="4"/>
        <v>85.8</v>
      </c>
      <c r="D6" s="3">
        <f t="shared" si="5"/>
        <v>93.6</v>
      </c>
      <c r="E6" s="3">
        <f t="shared" si="0"/>
        <v>257.39999999999998</v>
      </c>
      <c r="F6" s="3">
        <f t="shared" si="6"/>
        <v>91.26</v>
      </c>
      <c r="G6" s="3">
        <f t="shared" si="7"/>
        <v>81.900000000000006</v>
      </c>
      <c r="H6" s="3">
        <f t="shared" si="8"/>
        <v>95.16</v>
      </c>
      <c r="I6" s="3">
        <f t="shared" si="1"/>
        <v>268.32000000000005</v>
      </c>
      <c r="J6" s="3">
        <f t="shared" si="9"/>
        <v>98.28</v>
      </c>
      <c r="K6" s="3">
        <f t="shared" si="10"/>
        <v>104.52000000000001</v>
      </c>
      <c r="L6" s="3">
        <f t="shared" si="11"/>
        <v>107.64</v>
      </c>
      <c r="M6" s="3">
        <f t="shared" si="2"/>
        <v>310.44</v>
      </c>
      <c r="N6" s="3">
        <f t="shared" si="12"/>
        <v>80.34</v>
      </c>
      <c r="O6" s="3">
        <f>B6*0.04+B6</f>
        <v>81.12</v>
      </c>
      <c r="P6" s="3">
        <f>B6*0.11+B6</f>
        <v>86.58</v>
      </c>
      <c r="Q6" s="3">
        <f t="shared" si="3"/>
        <v>248.04000000000002</v>
      </c>
      <c r="R6" s="3">
        <f t="shared" si="13"/>
        <v>1920.3600000000001</v>
      </c>
    </row>
    <row r="7" spans="1:19" ht="14.5" x14ac:dyDescent="0.35">
      <c r="A7" s="72" t="s">
        <v>560</v>
      </c>
      <c r="B7" s="3">
        <v>90</v>
      </c>
      <c r="C7" s="3">
        <f t="shared" si="4"/>
        <v>99</v>
      </c>
      <c r="D7" s="3">
        <f t="shared" si="5"/>
        <v>108</v>
      </c>
      <c r="E7" s="3">
        <f t="shared" si="0"/>
        <v>297</v>
      </c>
      <c r="F7" s="3">
        <f t="shared" si="6"/>
        <v>105.3</v>
      </c>
      <c r="G7" s="3">
        <f t="shared" si="7"/>
        <v>94.5</v>
      </c>
      <c r="H7" s="3">
        <f t="shared" si="8"/>
        <v>109.8</v>
      </c>
      <c r="I7" s="3">
        <f t="shared" si="1"/>
        <v>309.60000000000002</v>
      </c>
      <c r="J7" s="3">
        <f t="shared" si="9"/>
        <v>113.4</v>
      </c>
      <c r="K7" s="3">
        <f t="shared" si="10"/>
        <v>120.6</v>
      </c>
      <c r="L7" s="3">
        <f t="shared" si="11"/>
        <v>124.2</v>
      </c>
      <c r="M7" s="3">
        <f t="shared" si="2"/>
        <v>358.2</v>
      </c>
      <c r="N7" s="3">
        <f t="shared" si="12"/>
        <v>92.7</v>
      </c>
      <c r="O7" s="3">
        <f t="shared" ref="O7:O10" si="14">B7*0.04+B7</f>
        <v>93.6</v>
      </c>
      <c r="P7" s="3">
        <f t="shared" ref="P7:P10" si="15">B7*0.11+B7</f>
        <v>99.9</v>
      </c>
      <c r="Q7" s="3">
        <f t="shared" si="3"/>
        <v>286.20000000000005</v>
      </c>
      <c r="R7" s="3">
        <f t="shared" si="13"/>
        <v>2215.8000000000002</v>
      </c>
    </row>
    <row r="8" spans="1:19" ht="14.5" x14ac:dyDescent="0.35">
      <c r="A8" s="72" t="s">
        <v>561</v>
      </c>
      <c r="B8" s="3">
        <v>34</v>
      </c>
      <c r="C8" s="3">
        <f t="shared" si="4"/>
        <v>37.4</v>
      </c>
      <c r="D8" s="3">
        <f t="shared" si="5"/>
        <v>40.799999999999997</v>
      </c>
      <c r="E8" s="3">
        <f t="shared" si="0"/>
        <v>112.2</v>
      </c>
      <c r="F8" s="3">
        <f t="shared" si="6"/>
        <v>39.78</v>
      </c>
      <c r="G8" s="3">
        <f t="shared" si="7"/>
        <v>35.700000000000003</v>
      </c>
      <c r="H8" s="3">
        <f t="shared" si="8"/>
        <v>41.480000000000004</v>
      </c>
      <c r="I8" s="3">
        <f t="shared" si="1"/>
        <v>116.96000000000001</v>
      </c>
      <c r="J8" s="3">
        <f t="shared" si="9"/>
        <v>42.84</v>
      </c>
      <c r="K8" s="3">
        <f t="shared" si="10"/>
        <v>45.56</v>
      </c>
      <c r="L8" s="3">
        <f t="shared" si="11"/>
        <v>46.92</v>
      </c>
      <c r="M8" s="3">
        <f t="shared" si="2"/>
        <v>135.32</v>
      </c>
      <c r="N8" s="3">
        <f t="shared" si="12"/>
        <v>35.020000000000003</v>
      </c>
      <c r="O8" s="3">
        <f t="shared" si="14"/>
        <v>35.36</v>
      </c>
      <c r="P8" s="3">
        <f t="shared" si="15"/>
        <v>37.74</v>
      </c>
      <c r="Q8" s="3">
        <f t="shared" si="3"/>
        <v>108.12</v>
      </c>
      <c r="R8" s="3">
        <f t="shared" si="13"/>
        <v>837.08</v>
      </c>
    </row>
    <row r="9" spans="1:19" ht="14.5" x14ac:dyDescent="0.35">
      <c r="A9" s="72" t="s">
        <v>562</v>
      </c>
      <c r="B9" s="3">
        <v>100</v>
      </c>
      <c r="C9" s="3">
        <f t="shared" si="4"/>
        <v>110</v>
      </c>
      <c r="D9" s="3">
        <f t="shared" si="5"/>
        <v>120</v>
      </c>
      <c r="E9" s="3">
        <f t="shared" si="0"/>
        <v>330</v>
      </c>
      <c r="F9" s="3">
        <f t="shared" si="6"/>
        <v>117</v>
      </c>
      <c r="G9" s="3">
        <f t="shared" si="7"/>
        <v>105</v>
      </c>
      <c r="H9" s="3">
        <f t="shared" si="8"/>
        <v>122</v>
      </c>
      <c r="I9" s="3">
        <f t="shared" si="1"/>
        <v>344</v>
      </c>
      <c r="J9" s="3">
        <f t="shared" si="9"/>
        <v>126</v>
      </c>
      <c r="K9" s="3">
        <f t="shared" si="10"/>
        <v>134</v>
      </c>
      <c r="L9" s="3">
        <f t="shared" si="11"/>
        <v>138</v>
      </c>
      <c r="M9" s="3">
        <f t="shared" si="2"/>
        <v>398</v>
      </c>
      <c r="N9" s="3">
        <f t="shared" si="12"/>
        <v>103</v>
      </c>
      <c r="O9" s="3">
        <f t="shared" si="14"/>
        <v>104</v>
      </c>
      <c r="P9" s="3">
        <f t="shared" si="15"/>
        <v>111</v>
      </c>
      <c r="Q9" s="3">
        <f t="shared" si="3"/>
        <v>318</v>
      </c>
      <c r="R9" s="3">
        <f t="shared" si="13"/>
        <v>2462</v>
      </c>
    </row>
    <row r="10" spans="1:19" ht="14.5" x14ac:dyDescent="0.35">
      <c r="A10" s="72" t="s">
        <v>563</v>
      </c>
      <c r="B10" s="3">
        <v>275</v>
      </c>
      <c r="C10" s="3">
        <f t="shared" si="4"/>
        <v>302.5</v>
      </c>
      <c r="D10" s="3">
        <f t="shared" si="5"/>
        <v>330</v>
      </c>
      <c r="E10" s="3">
        <f t="shared" si="0"/>
        <v>907.5</v>
      </c>
      <c r="F10" s="3">
        <f t="shared" si="6"/>
        <v>321.75</v>
      </c>
      <c r="G10" s="3">
        <f t="shared" si="7"/>
        <v>288.75</v>
      </c>
      <c r="H10" s="3">
        <f t="shared" si="8"/>
        <v>335.5</v>
      </c>
      <c r="I10" s="3">
        <f t="shared" si="1"/>
        <v>946</v>
      </c>
      <c r="J10" s="3">
        <f t="shared" si="9"/>
        <v>346.5</v>
      </c>
      <c r="K10" s="3">
        <f t="shared" si="10"/>
        <v>368.5</v>
      </c>
      <c r="L10" s="3">
        <f t="shared" si="11"/>
        <v>379.5</v>
      </c>
      <c r="M10" s="3">
        <f t="shared" si="2"/>
        <v>1094.5</v>
      </c>
      <c r="N10" s="3">
        <f t="shared" si="12"/>
        <v>283.25</v>
      </c>
      <c r="O10" s="3">
        <f t="shared" si="14"/>
        <v>286</v>
      </c>
      <c r="P10" s="3">
        <f t="shared" si="15"/>
        <v>305.25</v>
      </c>
      <c r="Q10" s="3">
        <f t="shared" si="3"/>
        <v>874.5</v>
      </c>
      <c r="R10" s="3">
        <f t="shared" si="13"/>
        <v>6770.5</v>
      </c>
    </row>
    <row r="11" spans="1:19" ht="14.5" x14ac:dyDescent="0.35">
      <c r="A11" s="72" t="s">
        <v>12</v>
      </c>
      <c r="B11" s="73">
        <f>SUM(B4:B10)</f>
        <v>1587</v>
      </c>
      <c r="C11" s="73">
        <f t="shared" ref="C11:P11" si="16">SUM(C4:C10)</f>
        <v>1745.7</v>
      </c>
      <c r="D11" s="73">
        <f t="shared" si="16"/>
        <v>1904.3999999999999</v>
      </c>
      <c r="E11" s="73">
        <f t="shared" si="0"/>
        <v>5237.0999999999995</v>
      </c>
      <c r="F11" s="73">
        <f t="shared" si="16"/>
        <v>1856.79</v>
      </c>
      <c r="G11" s="73">
        <f t="shared" si="16"/>
        <v>1666.3500000000001</v>
      </c>
      <c r="H11" s="73">
        <f t="shared" si="16"/>
        <v>1936.14</v>
      </c>
      <c r="I11" s="73">
        <f t="shared" si="1"/>
        <v>5459.2800000000007</v>
      </c>
      <c r="J11" s="73">
        <f t="shared" si="16"/>
        <v>1999.62</v>
      </c>
      <c r="K11" s="73">
        <f t="shared" si="16"/>
        <v>2126.58</v>
      </c>
      <c r="L11" s="73">
        <f t="shared" si="16"/>
        <v>2190.0600000000004</v>
      </c>
      <c r="M11" s="73">
        <f t="shared" si="2"/>
        <v>6316.26</v>
      </c>
      <c r="N11" s="73">
        <f t="shared" si="16"/>
        <v>1634.61</v>
      </c>
      <c r="O11" s="73">
        <f t="shared" si="16"/>
        <v>600.07999999999993</v>
      </c>
      <c r="P11" s="73">
        <f t="shared" si="16"/>
        <v>640.47</v>
      </c>
      <c r="Q11" s="73">
        <f t="shared" si="3"/>
        <v>2875.16</v>
      </c>
      <c r="R11" s="3">
        <f>SUM(B11:Q11)</f>
        <v>39775.600000000006</v>
      </c>
    </row>
  </sheetData>
  <mergeCells count="1">
    <mergeCell ref="A1:S1"/>
  </mergeCells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BF11E1-8AD8-491D-B374-42365ADF044B}">
  <dimension ref="A1:E68"/>
  <sheetViews>
    <sheetView workbookViewId="0"/>
  </sheetViews>
  <sheetFormatPr defaultColWidth="8.81640625" defaultRowHeight="14.5" x14ac:dyDescent="0.35"/>
  <cols>
    <col min="1" max="1" width="15" style="98" customWidth="1"/>
    <col min="2" max="2" width="13.81640625" style="98" customWidth="1"/>
    <col min="3" max="3" width="16.1796875" style="98" customWidth="1"/>
    <col min="4" max="4" width="41.81640625" style="98" customWidth="1"/>
    <col min="5" max="5" width="16.453125" style="98" customWidth="1"/>
    <col min="6" max="16384" width="8.81640625" style="98"/>
  </cols>
  <sheetData>
    <row r="1" spans="1:5" x14ac:dyDescent="0.35">
      <c r="A1" s="98" t="s">
        <v>666</v>
      </c>
      <c r="B1" s="98" t="s">
        <v>667</v>
      </c>
      <c r="C1" s="98" t="s">
        <v>668</v>
      </c>
      <c r="D1" s="98" t="s">
        <v>669</v>
      </c>
      <c r="E1" s="98" t="s">
        <v>670</v>
      </c>
    </row>
    <row r="2" spans="1:5" x14ac:dyDescent="0.35">
      <c r="A2" s="98">
        <v>10872</v>
      </c>
      <c r="B2" s="99">
        <v>42396</v>
      </c>
      <c r="C2" s="100" t="s">
        <v>671</v>
      </c>
      <c r="D2" s="98" t="s">
        <v>672</v>
      </c>
      <c r="E2" s="98" t="s">
        <v>673</v>
      </c>
    </row>
    <row r="3" spans="1:5" x14ac:dyDescent="0.35">
      <c r="A3" s="98">
        <v>10873</v>
      </c>
      <c r="B3" s="99">
        <v>42396</v>
      </c>
      <c r="C3" s="100" t="s">
        <v>674</v>
      </c>
      <c r="D3" s="98" t="s">
        <v>675</v>
      </c>
      <c r="E3" s="98" t="s">
        <v>676</v>
      </c>
    </row>
    <row r="4" spans="1:5" x14ac:dyDescent="0.35">
      <c r="A4" s="98">
        <v>10874</v>
      </c>
      <c r="B4" s="99">
        <v>42396</v>
      </c>
      <c r="C4" s="100" t="s">
        <v>677</v>
      </c>
      <c r="D4" s="98" t="s">
        <v>678</v>
      </c>
      <c r="E4" s="98" t="s">
        <v>679</v>
      </c>
    </row>
    <row r="5" spans="1:5" x14ac:dyDescent="0.35">
      <c r="A5" s="98">
        <v>10875</v>
      </c>
      <c r="B5" s="99">
        <v>42396</v>
      </c>
      <c r="C5" s="100" t="s">
        <v>680</v>
      </c>
      <c r="D5" s="98" t="s">
        <v>681</v>
      </c>
      <c r="E5" s="98" t="s">
        <v>679</v>
      </c>
    </row>
    <row r="6" spans="1:5" x14ac:dyDescent="0.35">
      <c r="A6" s="98">
        <v>10876</v>
      </c>
      <c r="B6" s="99">
        <v>42396</v>
      </c>
      <c r="C6" s="100" t="s">
        <v>682</v>
      </c>
      <c r="D6" s="98" t="s">
        <v>683</v>
      </c>
      <c r="E6" s="98" t="s">
        <v>684</v>
      </c>
    </row>
    <row r="7" spans="1:5" x14ac:dyDescent="0.35">
      <c r="A7" s="98">
        <v>10877</v>
      </c>
      <c r="B7" s="99">
        <v>42396</v>
      </c>
      <c r="C7" s="100" t="s">
        <v>685</v>
      </c>
      <c r="D7" s="98" t="s">
        <v>686</v>
      </c>
      <c r="E7" s="98" t="s">
        <v>673</v>
      </c>
    </row>
    <row r="8" spans="1:5" x14ac:dyDescent="0.35">
      <c r="A8" s="98">
        <v>10878</v>
      </c>
      <c r="B8" s="99">
        <v>42396</v>
      </c>
      <c r="C8" s="100" t="s">
        <v>687</v>
      </c>
      <c r="D8" s="98" t="s">
        <v>688</v>
      </c>
      <c r="E8" s="98" t="s">
        <v>689</v>
      </c>
    </row>
    <row r="9" spans="1:5" x14ac:dyDescent="0.35">
      <c r="A9" s="98">
        <v>10879</v>
      </c>
      <c r="B9" s="99">
        <v>42396</v>
      </c>
      <c r="C9" s="100" t="s">
        <v>690</v>
      </c>
      <c r="D9" s="98" t="s">
        <v>691</v>
      </c>
      <c r="E9" s="98" t="s">
        <v>673</v>
      </c>
    </row>
    <row r="10" spans="1:5" x14ac:dyDescent="0.35">
      <c r="A10" s="98">
        <v>10880</v>
      </c>
      <c r="B10" s="99">
        <v>42396</v>
      </c>
      <c r="C10" s="100" t="s">
        <v>692</v>
      </c>
      <c r="D10" s="98" t="s">
        <v>693</v>
      </c>
      <c r="E10" s="98" t="s">
        <v>673</v>
      </c>
    </row>
    <row r="11" spans="1:5" x14ac:dyDescent="0.35">
      <c r="A11" s="98">
        <v>10881</v>
      </c>
      <c r="B11" s="99">
        <v>42396</v>
      </c>
      <c r="C11" s="100" t="s">
        <v>694</v>
      </c>
      <c r="D11" s="98" t="s">
        <v>695</v>
      </c>
      <c r="E11" s="98" t="s">
        <v>689</v>
      </c>
    </row>
    <row r="12" spans="1:5" x14ac:dyDescent="0.35">
      <c r="A12" s="98">
        <v>10882</v>
      </c>
      <c r="B12" s="99">
        <v>42397</v>
      </c>
      <c r="C12" s="100" t="s">
        <v>696</v>
      </c>
      <c r="D12" s="98" t="s">
        <v>697</v>
      </c>
      <c r="E12" s="98" t="s">
        <v>676</v>
      </c>
    </row>
    <row r="13" spans="1:5" x14ac:dyDescent="0.35">
      <c r="A13" s="98">
        <v>10883</v>
      </c>
      <c r="B13" s="99">
        <v>42397</v>
      </c>
      <c r="C13" s="100" t="s">
        <v>698</v>
      </c>
      <c r="D13" s="98" t="s">
        <v>699</v>
      </c>
      <c r="E13" s="98" t="s">
        <v>676</v>
      </c>
    </row>
    <row r="14" spans="1:5" x14ac:dyDescent="0.35">
      <c r="A14" s="98">
        <v>10884</v>
      </c>
      <c r="B14" s="99">
        <v>42397</v>
      </c>
      <c r="C14" s="100" t="s">
        <v>700</v>
      </c>
      <c r="D14" s="98" t="s">
        <v>701</v>
      </c>
      <c r="E14" s="98" t="s">
        <v>673</v>
      </c>
    </row>
    <row r="15" spans="1:5" x14ac:dyDescent="0.35">
      <c r="A15" s="98">
        <v>10885</v>
      </c>
      <c r="B15" s="99">
        <v>42397</v>
      </c>
      <c r="C15" s="98" t="s">
        <v>702</v>
      </c>
      <c r="D15" s="98" t="s">
        <v>703</v>
      </c>
      <c r="E15" s="98" t="s">
        <v>684</v>
      </c>
    </row>
    <row r="16" spans="1:5" x14ac:dyDescent="0.35">
      <c r="A16" s="98">
        <v>10886</v>
      </c>
      <c r="B16" s="99">
        <v>42397</v>
      </c>
      <c r="C16" s="100" t="s">
        <v>704</v>
      </c>
      <c r="D16" s="98" t="s">
        <v>705</v>
      </c>
      <c r="E16" s="98" t="s">
        <v>679</v>
      </c>
    </row>
    <row r="17" spans="1:5" x14ac:dyDescent="0.35">
      <c r="A17" s="98">
        <v>10887</v>
      </c>
      <c r="B17" s="99">
        <v>42397</v>
      </c>
      <c r="C17" s="100" t="s">
        <v>706</v>
      </c>
      <c r="D17" s="98" t="s">
        <v>707</v>
      </c>
      <c r="E17" s="98" t="s">
        <v>676</v>
      </c>
    </row>
    <row r="18" spans="1:5" x14ac:dyDescent="0.35">
      <c r="A18" s="98">
        <v>10888</v>
      </c>
      <c r="B18" s="99">
        <v>42397</v>
      </c>
      <c r="C18" s="100" t="s">
        <v>708</v>
      </c>
      <c r="D18" s="98" t="s">
        <v>709</v>
      </c>
      <c r="E18" s="98" t="s">
        <v>673</v>
      </c>
    </row>
    <row r="19" spans="1:5" x14ac:dyDescent="0.35">
      <c r="A19" s="98">
        <v>10889</v>
      </c>
      <c r="B19" s="99">
        <v>42397</v>
      </c>
      <c r="C19" s="100" t="s">
        <v>710</v>
      </c>
      <c r="D19" s="98" t="s">
        <v>711</v>
      </c>
      <c r="E19" s="98" t="s">
        <v>673</v>
      </c>
    </row>
    <row r="20" spans="1:5" x14ac:dyDescent="0.35">
      <c r="A20" s="98">
        <v>10890</v>
      </c>
      <c r="B20" s="99">
        <v>42397</v>
      </c>
      <c r="C20" s="100" t="s">
        <v>712</v>
      </c>
      <c r="D20" s="98" t="s">
        <v>713</v>
      </c>
      <c r="E20" s="98" t="s">
        <v>676</v>
      </c>
    </row>
    <row r="21" spans="1:5" x14ac:dyDescent="0.35">
      <c r="A21" s="98">
        <v>10891</v>
      </c>
      <c r="B21" s="99">
        <v>42397</v>
      </c>
      <c r="C21" s="100" t="s">
        <v>714</v>
      </c>
      <c r="D21" s="98" t="s">
        <v>715</v>
      </c>
      <c r="E21" s="98" t="s">
        <v>689</v>
      </c>
    </row>
    <row r="22" spans="1:5" x14ac:dyDescent="0.35">
      <c r="A22" s="98">
        <v>10892</v>
      </c>
      <c r="B22" s="99">
        <v>42397</v>
      </c>
      <c r="C22" s="100" t="s">
        <v>716</v>
      </c>
      <c r="D22" s="98" t="s">
        <v>717</v>
      </c>
      <c r="E22" s="98" t="s">
        <v>684</v>
      </c>
    </row>
    <row r="23" spans="1:5" x14ac:dyDescent="0.35">
      <c r="A23" s="98">
        <v>10893</v>
      </c>
      <c r="B23" s="99">
        <v>42397</v>
      </c>
      <c r="C23" s="100" t="s">
        <v>718</v>
      </c>
      <c r="D23" s="98" t="s">
        <v>719</v>
      </c>
      <c r="E23" s="98" t="s">
        <v>676</v>
      </c>
    </row>
    <row r="24" spans="1:5" x14ac:dyDescent="0.35">
      <c r="A24" s="98">
        <v>10894</v>
      </c>
      <c r="B24" s="99">
        <v>42398</v>
      </c>
      <c r="C24" s="100" t="s">
        <v>720</v>
      </c>
      <c r="D24" s="98" t="s">
        <v>721</v>
      </c>
      <c r="E24" s="98" t="s">
        <v>676</v>
      </c>
    </row>
    <row r="25" spans="1:5" x14ac:dyDescent="0.35">
      <c r="A25" s="98">
        <v>10895</v>
      </c>
      <c r="B25" s="99">
        <v>42398</v>
      </c>
      <c r="C25" s="100" t="s">
        <v>722</v>
      </c>
      <c r="D25" s="98" t="s">
        <v>723</v>
      </c>
      <c r="E25" s="98" t="s">
        <v>673</v>
      </c>
    </row>
    <row r="26" spans="1:5" x14ac:dyDescent="0.35">
      <c r="A26" s="98">
        <v>10896</v>
      </c>
      <c r="B26" s="99">
        <v>42398</v>
      </c>
      <c r="C26" s="100" t="s">
        <v>724</v>
      </c>
      <c r="D26" s="98" t="s">
        <v>725</v>
      </c>
      <c r="E26" s="98" t="s">
        <v>689</v>
      </c>
    </row>
    <row r="27" spans="1:5" x14ac:dyDescent="0.35">
      <c r="A27" s="98">
        <v>10897</v>
      </c>
      <c r="B27" s="99">
        <v>42398</v>
      </c>
      <c r="C27" s="100" t="s">
        <v>726</v>
      </c>
      <c r="D27" s="98" t="s">
        <v>727</v>
      </c>
      <c r="E27" s="98" t="s">
        <v>689</v>
      </c>
    </row>
    <row r="28" spans="1:5" x14ac:dyDescent="0.35">
      <c r="A28" s="98">
        <v>10898</v>
      </c>
      <c r="B28" s="99">
        <v>42398</v>
      </c>
      <c r="C28" s="100" t="s">
        <v>728</v>
      </c>
      <c r="D28" s="98" t="s">
        <v>729</v>
      </c>
      <c r="E28" s="98" t="s">
        <v>673</v>
      </c>
    </row>
    <row r="29" spans="1:5" x14ac:dyDescent="0.35">
      <c r="A29" s="98">
        <v>10899</v>
      </c>
      <c r="B29" s="99">
        <v>42398</v>
      </c>
      <c r="C29" s="100" t="s">
        <v>730</v>
      </c>
      <c r="D29" s="98" t="s">
        <v>731</v>
      </c>
      <c r="E29" s="98" t="s">
        <v>676</v>
      </c>
    </row>
    <row r="30" spans="1:5" x14ac:dyDescent="0.35">
      <c r="A30" s="98">
        <v>10900</v>
      </c>
      <c r="B30" s="99">
        <v>42398</v>
      </c>
      <c r="C30" s="100" t="s">
        <v>732</v>
      </c>
      <c r="D30" s="98" t="s">
        <v>733</v>
      </c>
      <c r="E30" s="98" t="s">
        <v>676</v>
      </c>
    </row>
    <row r="31" spans="1:5" x14ac:dyDescent="0.35">
      <c r="A31" s="98">
        <v>10901</v>
      </c>
      <c r="B31" s="99">
        <v>42398</v>
      </c>
      <c r="C31" s="100" t="s">
        <v>734</v>
      </c>
      <c r="D31" s="98" t="s">
        <v>735</v>
      </c>
      <c r="E31" s="98" t="s">
        <v>689</v>
      </c>
    </row>
    <row r="38" spans="1:4" x14ac:dyDescent="0.35">
      <c r="A38" s="100"/>
    </row>
    <row r="39" spans="1:4" x14ac:dyDescent="0.35">
      <c r="A39" s="100"/>
      <c r="D39" s="101"/>
    </row>
    <row r="40" spans="1:4" x14ac:dyDescent="0.35">
      <c r="A40" s="100"/>
    </row>
    <row r="41" spans="1:4" x14ac:dyDescent="0.35">
      <c r="A41" s="100"/>
    </row>
    <row r="42" spans="1:4" x14ac:dyDescent="0.35">
      <c r="A42" s="100"/>
      <c r="D42" s="101"/>
    </row>
    <row r="43" spans="1:4" x14ac:dyDescent="0.35">
      <c r="A43" s="100"/>
      <c r="D43" s="101"/>
    </row>
    <row r="44" spans="1:4" x14ac:dyDescent="0.35">
      <c r="A44" s="100"/>
    </row>
    <row r="45" spans="1:4" x14ac:dyDescent="0.35">
      <c r="A45" s="100"/>
      <c r="D45" s="101"/>
    </row>
    <row r="46" spans="1:4" x14ac:dyDescent="0.35">
      <c r="A46" s="100"/>
      <c r="D46" s="101"/>
    </row>
    <row r="47" spans="1:4" x14ac:dyDescent="0.35">
      <c r="A47" s="100"/>
      <c r="D47" s="101"/>
    </row>
    <row r="48" spans="1:4" x14ac:dyDescent="0.35">
      <c r="A48" s="100"/>
      <c r="D48" s="101"/>
    </row>
    <row r="49" spans="1:4" x14ac:dyDescent="0.35">
      <c r="A49" s="100"/>
      <c r="D49" s="101"/>
    </row>
    <row r="50" spans="1:4" x14ac:dyDescent="0.35">
      <c r="A50" s="100"/>
    </row>
    <row r="51" spans="1:4" x14ac:dyDescent="0.35">
      <c r="A51" s="100"/>
      <c r="D51" s="101"/>
    </row>
    <row r="52" spans="1:4" x14ac:dyDescent="0.35">
      <c r="D52" s="101"/>
    </row>
    <row r="53" spans="1:4" x14ac:dyDescent="0.35">
      <c r="A53" s="100"/>
      <c r="D53" s="101"/>
    </row>
    <row r="54" spans="1:4" x14ac:dyDescent="0.35">
      <c r="A54" s="100"/>
      <c r="D54" s="101"/>
    </row>
    <row r="55" spans="1:4" x14ac:dyDescent="0.35">
      <c r="A55" s="100"/>
      <c r="D55" s="101"/>
    </row>
    <row r="56" spans="1:4" x14ac:dyDescent="0.35">
      <c r="A56" s="100"/>
      <c r="D56" s="101"/>
    </row>
    <row r="57" spans="1:4" x14ac:dyDescent="0.35">
      <c r="A57" s="100"/>
    </row>
    <row r="58" spans="1:4" x14ac:dyDescent="0.35">
      <c r="A58" s="100"/>
      <c r="D58" s="101"/>
    </row>
    <row r="59" spans="1:4" x14ac:dyDescent="0.35">
      <c r="A59" s="100"/>
      <c r="D59" s="101"/>
    </row>
    <row r="60" spans="1:4" x14ac:dyDescent="0.35">
      <c r="A60" s="100"/>
      <c r="D60" s="101"/>
    </row>
    <row r="61" spans="1:4" x14ac:dyDescent="0.35">
      <c r="A61" s="100"/>
      <c r="D61" s="101"/>
    </row>
    <row r="62" spans="1:4" x14ac:dyDescent="0.35">
      <c r="A62" s="100"/>
      <c r="D62" s="101"/>
    </row>
    <row r="63" spans="1:4" x14ac:dyDescent="0.35">
      <c r="A63" s="100"/>
    </row>
    <row r="64" spans="1:4" x14ac:dyDescent="0.35">
      <c r="A64" s="100"/>
      <c r="D64" s="101"/>
    </row>
    <row r="65" spans="1:4" x14ac:dyDescent="0.35">
      <c r="A65" s="100"/>
      <c r="D65" s="101"/>
    </row>
    <row r="66" spans="1:4" x14ac:dyDescent="0.35">
      <c r="A66" s="100"/>
      <c r="D66" s="101"/>
    </row>
    <row r="67" spans="1:4" x14ac:dyDescent="0.35">
      <c r="A67" s="100"/>
      <c r="D67" s="101"/>
    </row>
    <row r="68" spans="1:4" x14ac:dyDescent="0.35">
      <c r="D68" s="101"/>
    </row>
  </sheetData>
  <pageMargins left="0.7" right="0.7" top="0.75" bottom="0.75" header="0.3" footer="0.3"/>
  <pageSetup paperSize="9" orientation="portrait" horizontalDpi="1200" verticalDpi="1200" r:id="rId1"/>
  <drawing r:id="rId2"/>
  <tableParts count="1">
    <tablePart r:id="rId3"/>
  </tableParts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03C738-86B1-4FBB-B949-5644B3AA8F23}">
  <dimension ref="A1:G12"/>
  <sheetViews>
    <sheetView workbookViewId="0"/>
  </sheetViews>
  <sheetFormatPr defaultRowHeight="12.5" x14ac:dyDescent="0.25"/>
  <cols>
    <col min="1" max="1" width="15.81640625" bestFit="1" customWidth="1"/>
  </cols>
  <sheetData>
    <row r="1" spans="1:7" x14ac:dyDescent="0.25">
      <c r="A1" t="s">
        <v>737</v>
      </c>
    </row>
    <row r="4" spans="1:7" x14ac:dyDescent="0.25">
      <c r="B4" t="s">
        <v>745</v>
      </c>
      <c r="C4" t="s">
        <v>746</v>
      </c>
      <c r="D4" t="s">
        <v>747</v>
      </c>
      <c r="E4" t="s">
        <v>518</v>
      </c>
      <c r="F4" t="s">
        <v>748</v>
      </c>
    </row>
    <row r="5" spans="1:7" ht="13" x14ac:dyDescent="0.3">
      <c r="A5" t="s">
        <v>738</v>
      </c>
      <c r="B5">
        <v>8</v>
      </c>
      <c r="C5">
        <v>4</v>
      </c>
      <c r="D5">
        <v>6</v>
      </c>
      <c r="E5">
        <v>0</v>
      </c>
      <c r="F5">
        <v>4</v>
      </c>
      <c r="G5" s="104"/>
    </row>
    <row r="6" spans="1:7" ht="13" x14ac:dyDescent="0.3">
      <c r="A6" t="s">
        <v>739</v>
      </c>
      <c r="B6">
        <v>8</v>
      </c>
      <c r="C6">
        <v>4</v>
      </c>
      <c r="D6">
        <v>6</v>
      </c>
      <c r="E6">
        <v>0</v>
      </c>
      <c r="F6">
        <v>4</v>
      </c>
      <c r="G6" s="104"/>
    </row>
    <row r="7" spans="1:7" ht="13" x14ac:dyDescent="0.3">
      <c r="A7" t="s">
        <v>740</v>
      </c>
      <c r="B7">
        <v>8</v>
      </c>
      <c r="C7">
        <v>8</v>
      </c>
      <c r="D7">
        <v>8</v>
      </c>
      <c r="E7">
        <v>8</v>
      </c>
      <c r="F7">
        <v>2</v>
      </c>
      <c r="G7" s="104"/>
    </row>
    <row r="8" spans="1:7" ht="13" x14ac:dyDescent="0.3">
      <c r="A8" t="s">
        <v>741</v>
      </c>
      <c r="B8">
        <v>8</v>
      </c>
      <c r="C8">
        <v>8</v>
      </c>
      <c r="D8">
        <v>4</v>
      </c>
      <c r="E8">
        <v>8</v>
      </c>
      <c r="F8">
        <v>2</v>
      </c>
      <c r="G8" s="104"/>
    </row>
    <row r="9" spans="1:7" ht="13" x14ac:dyDescent="0.3">
      <c r="A9" t="s">
        <v>742</v>
      </c>
      <c r="B9">
        <v>8</v>
      </c>
      <c r="C9">
        <v>4</v>
      </c>
      <c r="D9">
        <v>4</v>
      </c>
      <c r="E9">
        <v>8</v>
      </c>
      <c r="F9">
        <v>8</v>
      </c>
      <c r="G9" s="104"/>
    </row>
    <row r="10" spans="1:7" ht="13" x14ac:dyDescent="0.3">
      <c r="A10" t="s">
        <v>743</v>
      </c>
      <c r="B10">
        <v>0</v>
      </c>
      <c r="C10">
        <v>4</v>
      </c>
      <c r="D10">
        <v>4</v>
      </c>
      <c r="E10">
        <v>0</v>
      </c>
      <c r="F10">
        <v>8</v>
      </c>
      <c r="G10" s="104"/>
    </row>
    <row r="11" spans="1:7" ht="13" x14ac:dyDescent="0.3">
      <c r="A11" t="s">
        <v>744</v>
      </c>
      <c r="B11">
        <v>0</v>
      </c>
      <c r="C11">
        <v>4</v>
      </c>
      <c r="D11">
        <v>4</v>
      </c>
      <c r="E11">
        <v>0</v>
      </c>
      <c r="F11">
        <v>0</v>
      </c>
      <c r="G11" s="104"/>
    </row>
    <row r="12" spans="1:7" ht="13" x14ac:dyDescent="0.3">
      <c r="B12" s="104"/>
      <c r="C12" s="104"/>
      <c r="D12" s="104"/>
      <c r="E12" s="104"/>
      <c r="F12" s="104"/>
    </row>
  </sheetData>
  <pageMargins left="0.7" right="0.7" top="0.75" bottom="0.75" header="0.3" footer="0.3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299F01-1EB0-49F5-8CEC-1ABEC4DDA957}">
  <dimension ref="A1:D10"/>
  <sheetViews>
    <sheetView workbookViewId="0">
      <selection activeCell="L13" sqref="L13"/>
    </sheetView>
  </sheetViews>
  <sheetFormatPr defaultRowHeight="12.5" x14ac:dyDescent="0.25"/>
  <sheetData>
    <row r="1" spans="1:4" ht="13" x14ac:dyDescent="0.3">
      <c r="A1" s="55">
        <v>1</v>
      </c>
      <c r="B1" s="22">
        <v>43831</v>
      </c>
    </row>
    <row r="2" spans="1:4" x14ac:dyDescent="0.25">
      <c r="A2">
        <v>1</v>
      </c>
      <c r="B2" s="22">
        <v>43832</v>
      </c>
      <c r="D2" s="48" t="s">
        <v>749</v>
      </c>
    </row>
    <row r="3" spans="1:4" x14ac:dyDescent="0.25">
      <c r="A3">
        <v>1</v>
      </c>
      <c r="B3" s="22">
        <v>43833</v>
      </c>
    </row>
    <row r="4" spans="1:4" x14ac:dyDescent="0.25">
      <c r="A4">
        <v>1</v>
      </c>
      <c r="B4" s="22">
        <v>43834</v>
      </c>
    </row>
    <row r="5" spans="1:4" x14ac:dyDescent="0.25">
      <c r="A5">
        <v>1</v>
      </c>
      <c r="B5" s="22">
        <v>43835</v>
      </c>
    </row>
    <row r="6" spans="1:4" x14ac:dyDescent="0.25">
      <c r="A6">
        <v>1</v>
      </c>
      <c r="B6" s="22">
        <v>43836</v>
      </c>
    </row>
    <row r="7" spans="1:4" x14ac:dyDescent="0.25">
      <c r="A7">
        <v>1</v>
      </c>
      <c r="B7" s="22">
        <v>43837</v>
      </c>
    </row>
    <row r="8" spans="1:4" x14ac:dyDescent="0.25">
      <c r="A8">
        <v>1</v>
      </c>
      <c r="B8" s="22">
        <v>43838</v>
      </c>
    </row>
    <row r="9" spans="1:4" x14ac:dyDescent="0.25">
      <c r="A9">
        <v>1</v>
      </c>
      <c r="B9" s="22">
        <v>43839</v>
      </c>
    </row>
    <row r="10" spans="1:4" x14ac:dyDescent="0.25">
      <c r="A10">
        <v>1</v>
      </c>
      <c r="B10" s="22">
        <v>43840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12"/>
  <sheetViews>
    <sheetView workbookViewId="0">
      <selection activeCell="A2" sqref="A2"/>
    </sheetView>
  </sheetViews>
  <sheetFormatPr defaultColWidth="9.1796875" defaultRowHeight="12.5" x14ac:dyDescent="0.25"/>
  <cols>
    <col min="1" max="2" width="9.1796875" style="4"/>
    <col min="3" max="3" width="13.7265625" style="4" bestFit="1" customWidth="1"/>
    <col min="4" max="16384" width="9.1796875" style="4"/>
  </cols>
  <sheetData>
    <row r="1" spans="1:4" ht="18" x14ac:dyDescent="0.4">
      <c r="A1" s="123" t="s">
        <v>751</v>
      </c>
      <c r="B1" s="123"/>
      <c r="C1" s="123"/>
      <c r="D1" s="123"/>
    </row>
    <row r="5" spans="1:4" ht="18" x14ac:dyDescent="0.4">
      <c r="A5" s="74"/>
      <c r="B5" s="74" t="s">
        <v>10</v>
      </c>
      <c r="C5" s="74" t="s">
        <v>11</v>
      </c>
      <c r="D5" s="74" t="s">
        <v>12</v>
      </c>
    </row>
    <row r="6" spans="1:4" x14ac:dyDescent="0.25">
      <c r="A6" s="4" t="s">
        <v>13</v>
      </c>
      <c r="B6" s="4">
        <v>100</v>
      </c>
      <c r="C6" s="4">
        <v>25</v>
      </c>
      <c r="D6" s="4">
        <f>B6-C6</f>
        <v>75</v>
      </c>
    </row>
    <row r="7" spans="1:4" x14ac:dyDescent="0.25">
      <c r="A7" s="4" t="s">
        <v>14</v>
      </c>
      <c r="B7" s="4">
        <v>300</v>
      </c>
      <c r="C7" s="4">
        <v>20</v>
      </c>
      <c r="D7" s="4">
        <f>B7-C7</f>
        <v>280</v>
      </c>
    </row>
    <row r="8" spans="1:4" x14ac:dyDescent="0.25">
      <c r="A8" s="4" t="s">
        <v>15</v>
      </c>
      <c r="B8" s="4">
        <v>500</v>
      </c>
      <c r="C8" s="4">
        <v>25</v>
      </c>
      <c r="D8" s="4">
        <f>B8-C8</f>
        <v>475</v>
      </c>
    </row>
    <row r="9" spans="1:4" x14ac:dyDescent="0.25">
      <c r="A9" s="4" t="s">
        <v>16</v>
      </c>
      <c r="B9" s="4">
        <v>600</v>
      </c>
      <c r="C9" s="4">
        <v>50</v>
      </c>
      <c r="D9" s="4">
        <f>B9-C9</f>
        <v>550</v>
      </c>
    </row>
    <row r="10" spans="1:4" ht="13" x14ac:dyDescent="0.3">
      <c r="A10" s="102"/>
      <c r="B10" s="103">
        <f t="shared" ref="B10:D10" si="0">AVERAGE(B6:B9)</f>
        <v>375</v>
      </c>
      <c r="C10" s="103">
        <f t="shared" si="0"/>
        <v>30</v>
      </c>
      <c r="D10" s="103">
        <f t="shared" si="0"/>
        <v>345</v>
      </c>
    </row>
    <row r="11" spans="1:4" x14ac:dyDescent="0.25">
      <c r="A11"/>
      <c r="B11"/>
      <c r="C11"/>
      <c r="D11"/>
    </row>
    <row r="12" spans="1:4" x14ac:dyDescent="0.25">
      <c r="A12"/>
      <c r="B12"/>
      <c r="C12"/>
      <c r="D12"/>
    </row>
  </sheetData>
  <mergeCells count="1">
    <mergeCell ref="A1:D1"/>
  </mergeCells>
  <pageMargins left="0.75" right="0.75" top="1" bottom="1" header="0.5" footer="0.5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92A34E-639F-41D0-B1A1-029635218825}">
  <dimension ref="A1:G6124"/>
  <sheetViews>
    <sheetView showGridLines="0" workbookViewId="0"/>
  </sheetViews>
  <sheetFormatPr defaultRowHeight="14.5" x14ac:dyDescent="0.35"/>
  <cols>
    <col min="1" max="1" width="11" style="111" customWidth="1"/>
    <col min="2" max="2" width="27.54296875" style="111" customWidth="1"/>
    <col min="3" max="3" width="52.81640625" style="111" customWidth="1"/>
    <col min="4" max="4" width="7.36328125" style="111" customWidth="1"/>
    <col min="5" max="5" width="8.1796875" style="111" customWidth="1"/>
    <col min="6" max="6" width="7.6328125" style="111" customWidth="1"/>
    <col min="7" max="7" width="4.81640625" style="111" customWidth="1"/>
    <col min="8" max="16384" width="8.7265625" style="111"/>
  </cols>
  <sheetData>
    <row r="1" spans="1:7" ht="21" x14ac:dyDescent="0.35">
      <c r="A1" s="109" t="s">
        <v>809</v>
      </c>
      <c r="B1" s="110" t="s">
        <v>810</v>
      </c>
      <c r="C1" s="109" t="s">
        <v>811</v>
      </c>
      <c r="D1" s="110" t="s">
        <v>812</v>
      </c>
      <c r="E1" s="110" t="s">
        <v>813</v>
      </c>
      <c r="F1" s="110" t="s">
        <v>814</v>
      </c>
      <c r="G1" s="117" t="s">
        <v>815</v>
      </c>
    </row>
    <row r="2" spans="1:7" x14ac:dyDescent="0.35">
      <c r="A2" s="112" t="s">
        <v>816</v>
      </c>
      <c r="B2" s="113" t="s">
        <v>817</v>
      </c>
      <c r="C2" s="113" t="s">
        <v>818</v>
      </c>
      <c r="D2" s="113" t="s">
        <v>819</v>
      </c>
      <c r="E2" s="113" t="s">
        <v>820</v>
      </c>
      <c r="F2" s="114">
        <v>1</v>
      </c>
      <c r="G2" s="118" t="s">
        <v>821</v>
      </c>
    </row>
    <row r="3" spans="1:7" ht="31.5" x14ac:dyDescent="0.35">
      <c r="A3" s="112" t="s">
        <v>816</v>
      </c>
      <c r="B3" s="113" t="s">
        <v>822</v>
      </c>
      <c r="C3" s="113" t="s">
        <v>823</v>
      </c>
      <c r="D3" s="113" t="s">
        <v>824</v>
      </c>
      <c r="E3" s="115"/>
      <c r="F3" s="114">
        <v>1</v>
      </c>
      <c r="G3" s="118" t="s">
        <v>821</v>
      </c>
    </row>
    <row r="4" spans="1:7" ht="21" x14ac:dyDescent="0.35">
      <c r="A4" s="112" t="s">
        <v>816</v>
      </c>
      <c r="B4" s="113" t="s">
        <v>825</v>
      </c>
      <c r="C4" s="113" t="s">
        <v>826</v>
      </c>
      <c r="D4" s="113" t="s">
        <v>819</v>
      </c>
      <c r="E4" s="113" t="s">
        <v>820</v>
      </c>
      <c r="F4" s="114">
        <v>1</v>
      </c>
      <c r="G4" s="118" t="s">
        <v>821</v>
      </c>
    </row>
    <row r="5" spans="1:7" ht="21" x14ac:dyDescent="0.35">
      <c r="A5" s="112" t="s">
        <v>816</v>
      </c>
      <c r="B5" s="113" t="s">
        <v>827</v>
      </c>
      <c r="C5" s="113" t="s">
        <v>828</v>
      </c>
      <c r="D5" s="113" t="s">
        <v>819</v>
      </c>
      <c r="E5" s="113" t="s">
        <v>829</v>
      </c>
      <c r="F5" s="114">
        <v>2</v>
      </c>
      <c r="G5" s="118" t="s">
        <v>821</v>
      </c>
    </row>
    <row r="6" spans="1:7" ht="21" x14ac:dyDescent="0.35">
      <c r="A6" s="112" t="s">
        <v>816</v>
      </c>
      <c r="B6" s="113" t="s">
        <v>830</v>
      </c>
      <c r="C6" s="113" t="s">
        <v>831</v>
      </c>
      <c r="D6" s="113" t="s">
        <v>819</v>
      </c>
      <c r="E6" s="113" t="s">
        <v>829</v>
      </c>
      <c r="F6" s="114">
        <v>24</v>
      </c>
      <c r="G6" s="118" t="s">
        <v>821</v>
      </c>
    </row>
    <row r="7" spans="1:7" ht="21" x14ac:dyDescent="0.35">
      <c r="A7" s="112" t="s">
        <v>816</v>
      </c>
      <c r="B7" s="113" t="s">
        <v>832</v>
      </c>
      <c r="C7" s="113" t="s">
        <v>833</v>
      </c>
      <c r="D7" s="113" t="s">
        <v>824</v>
      </c>
      <c r="E7" s="115"/>
      <c r="F7" s="114">
        <v>9</v>
      </c>
      <c r="G7" s="118" t="s">
        <v>821</v>
      </c>
    </row>
    <row r="8" spans="1:7" ht="21" x14ac:dyDescent="0.35">
      <c r="A8" s="112" t="s">
        <v>816</v>
      </c>
      <c r="B8" s="113" t="s">
        <v>834</v>
      </c>
      <c r="C8" s="113" t="s">
        <v>835</v>
      </c>
      <c r="D8" s="113" t="s">
        <v>819</v>
      </c>
      <c r="E8" s="113" t="s">
        <v>820</v>
      </c>
      <c r="F8" s="114">
        <v>1</v>
      </c>
      <c r="G8" s="118" t="s">
        <v>821</v>
      </c>
    </row>
    <row r="9" spans="1:7" ht="21" x14ac:dyDescent="0.35">
      <c r="A9" s="112" t="s">
        <v>816</v>
      </c>
      <c r="B9" s="113" t="s">
        <v>836</v>
      </c>
      <c r="C9" s="113" t="s">
        <v>837</v>
      </c>
      <c r="D9" s="113" t="s">
        <v>819</v>
      </c>
      <c r="E9" s="113" t="s">
        <v>838</v>
      </c>
      <c r="F9" s="114">
        <v>1</v>
      </c>
      <c r="G9" s="118" t="s">
        <v>821</v>
      </c>
    </row>
    <row r="10" spans="1:7" x14ac:dyDescent="0.35">
      <c r="A10" s="112" t="s">
        <v>816</v>
      </c>
      <c r="B10" s="113" t="s">
        <v>836</v>
      </c>
      <c r="C10" s="113" t="s">
        <v>839</v>
      </c>
      <c r="D10" s="113" t="s">
        <v>819</v>
      </c>
      <c r="E10" s="113" t="s">
        <v>820</v>
      </c>
      <c r="F10" s="114">
        <v>1</v>
      </c>
      <c r="G10" s="118" t="s">
        <v>821</v>
      </c>
    </row>
    <row r="11" spans="1:7" x14ac:dyDescent="0.35">
      <c r="A11" s="112" t="s">
        <v>816</v>
      </c>
      <c r="B11" s="113" t="s">
        <v>840</v>
      </c>
      <c r="C11" s="113" t="s">
        <v>841</v>
      </c>
      <c r="D11" s="113" t="s">
        <v>819</v>
      </c>
      <c r="E11" s="113" t="s">
        <v>820</v>
      </c>
      <c r="F11" s="114">
        <v>2</v>
      </c>
      <c r="G11" s="118" t="s">
        <v>821</v>
      </c>
    </row>
    <row r="12" spans="1:7" ht="21" x14ac:dyDescent="0.35">
      <c r="A12" s="112" t="s">
        <v>816</v>
      </c>
      <c r="B12" s="113" t="s">
        <v>836</v>
      </c>
      <c r="C12" s="113" t="s">
        <v>842</v>
      </c>
      <c r="D12" s="113" t="s">
        <v>819</v>
      </c>
      <c r="E12" s="113" t="s">
        <v>838</v>
      </c>
      <c r="F12" s="114">
        <v>1</v>
      </c>
      <c r="G12" s="118" t="s">
        <v>821</v>
      </c>
    </row>
    <row r="13" spans="1:7" ht="21" x14ac:dyDescent="0.35">
      <c r="A13" s="112" t="s">
        <v>816</v>
      </c>
      <c r="B13" s="113" t="s">
        <v>843</v>
      </c>
      <c r="C13" s="113" t="s">
        <v>844</v>
      </c>
      <c r="D13" s="113" t="s">
        <v>819</v>
      </c>
      <c r="E13" s="113" t="s">
        <v>845</v>
      </c>
      <c r="F13" s="114">
        <v>93</v>
      </c>
      <c r="G13" s="118" t="s">
        <v>821</v>
      </c>
    </row>
    <row r="14" spans="1:7" x14ac:dyDescent="0.35">
      <c r="A14" s="112" t="s">
        <v>816</v>
      </c>
      <c r="B14" s="113" t="s">
        <v>846</v>
      </c>
      <c r="C14" s="113" t="s">
        <v>847</v>
      </c>
      <c r="D14" s="113" t="s">
        <v>819</v>
      </c>
      <c r="E14" s="113" t="s">
        <v>820</v>
      </c>
      <c r="F14" s="114">
        <v>1</v>
      </c>
      <c r="G14" s="118" t="s">
        <v>821</v>
      </c>
    </row>
    <row r="15" spans="1:7" ht="31.5" x14ac:dyDescent="0.35">
      <c r="A15" s="112" t="s">
        <v>816</v>
      </c>
      <c r="B15" s="113" t="s">
        <v>848</v>
      </c>
      <c r="C15" s="113" t="s">
        <v>849</v>
      </c>
      <c r="D15" s="113" t="s">
        <v>819</v>
      </c>
      <c r="E15" s="113" t="s">
        <v>845</v>
      </c>
      <c r="F15" s="114">
        <v>1</v>
      </c>
      <c r="G15" s="118" t="s">
        <v>821</v>
      </c>
    </row>
    <row r="16" spans="1:7" ht="21" x14ac:dyDescent="0.35">
      <c r="A16" s="112" t="s">
        <v>816</v>
      </c>
      <c r="B16" s="113" t="s">
        <v>850</v>
      </c>
      <c r="C16" s="113" t="s">
        <v>851</v>
      </c>
      <c r="D16" s="113" t="s">
        <v>819</v>
      </c>
      <c r="E16" s="113" t="s">
        <v>820</v>
      </c>
      <c r="F16" s="114">
        <v>1</v>
      </c>
      <c r="G16" s="118" t="s">
        <v>821</v>
      </c>
    </row>
    <row r="17" spans="1:7" ht="21" x14ac:dyDescent="0.35">
      <c r="A17" s="112" t="s">
        <v>816</v>
      </c>
      <c r="B17" s="113" t="s">
        <v>843</v>
      </c>
      <c r="C17" s="113" t="s">
        <v>844</v>
      </c>
      <c r="D17" s="113" t="s">
        <v>819</v>
      </c>
      <c r="E17" s="113" t="s">
        <v>845</v>
      </c>
      <c r="F17" s="114">
        <v>67</v>
      </c>
      <c r="G17" s="118" t="s">
        <v>821</v>
      </c>
    </row>
    <row r="18" spans="1:7" ht="21" x14ac:dyDescent="0.35">
      <c r="A18" s="112" t="s">
        <v>816</v>
      </c>
      <c r="B18" s="113" t="s">
        <v>850</v>
      </c>
      <c r="C18" s="113" t="s">
        <v>852</v>
      </c>
      <c r="D18" s="113" t="s">
        <v>819</v>
      </c>
      <c r="E18" s="113" t="s">
        <v>838</v>
      </c>
      <c r="F18" s="114">
        <v>1</v>
      </c>
      <c r="G18" s="118" t="s">
        <v>821</v>
      </c>
    </row>
    <row r="19" spans="1:7" ht="21" x14ac:dyDescent="0.35">
      <c r="A19" s="112" t="s">
        <v>816</v>
      </c>
      <c r="B19" s="113" t="s">
        <v>853</v>
      </c>
      <c r="C19" s="113" t="s">
        <v>854</v>
      </c>
      <c r="D19" s="113" t="s">
        <v>819</v>
      </c>
      <c r="E19" s="113" t="s">
        <v>845</v>
      </c>
      <c r="F19" s="114">
        <v>2</v>
      </c>
      <c r="G19" s="118" t="s">
        <v>821</v>
      </c>
    </row>
    <row r="20" spans="1:7" ht="21" x14ac:dyDescent="0.35">
      <c r="A20" s="112" t="s">
        <v>816</v>
      </c>
      <c r="B20" s="113" t="s">
        <v>855</v>
      </c>
      <c r="C20" s="113" t="s">
        <v>856</v>
      </c>
      <c r="D20" s="113" t="s">
        <v>819</v>
      </c>
      <c r="E20" s="113" t="s">
        <v>845</v>
      </c>
      <c r="F20" s="114">
        <v>15</v>
      </c>
      <c r="G20" s="118" t="s">
        <v>821</v>
      </c>
    </row>
    <row r="21" spans="1:7" x14ac:dyDescent="0.35">
      <c r="A21" s="112" t="s">
        <v>816</v>
      </c>
      <c r="B21" s="113" t="s">
        <v>857</v>
      </c>
      <c r="C21" s="113" t="s">
        <v>858</v>
      </c>
      <c r="D21" s="113" t="s">
        <v>819</v>
      </c>
      <c r="E21" s="113" t="s">
        <v>820</v>
      </c>
      <c r="F21" s="114">
        <v>10</v>
      </c>
      <c r="G21" s="118" t="s">
        <v>821</v>
      </c>
    </row>
    <row r="22" spans="1:7" ht="21" x14ac:dyDescent="0.35">
      <c r="A22" s="112" t="s">
        <v>816</v>
      </c>
      <c r="B22" s="113" t="s">
        <v>825</v>
      </c>
      <c r="C22" s="113" t="s">
        <v>859</v>
      </c>
      <c r="D22" s="113" t="s">
        <v>819</v>
      </c>
      <c r="E22" s="113" t="s">
        <v>829</v>
      </c>
      <c r="F22" s="114">
        <v>6</v>
      </c>
      <c r="G22" s="118" t="s">
        <v>821</v>
      </c>
    </row>
    <row r="23" spans="1:7" ht="21" x14ac:dyDescent="0.35">
      <c r="A23" s="112" t="s">
        <v>816</v>
      </c>
      <c r="B23" s="113" t="s">
        <v>855</v>
      </c>
      <c r="C23" s="113" t="s">
        <v>860</v>
      </c>
      <c r="D23" s="113" t="s">
        <v>824</v>
      </c>
      <c r="E23" s="115"/>
      <c r="F23" s="114">
        <v>3</v>
      </c>
      <c r="G23" s="118" t="s">
        <v>821</v>
      </c>
    </row>
    <row r="24" spans="1:7" ht="21" x14ac:dyDescent="0.35">
      <c r="A24" s="112" t="s">
        <v>816</v>
      </c>
      <c r="B24" s="113" t="s">
        <v>861</v>
      </c>
      <c r="C24" s="113" t="s">
        <v>862</v>
      </c>
      <c r="D24" s="113" t="s">
        <v>819</v>
      </c>
      <c r="E24" s="113" t="s">
        <v>820</v>
      </c>
      <c r="F24" s="114">
        <v>1</v>
      </c>
      <c r="G24" s="118" t="s">
        <v>821</v>
      </c>
    </row>
    <row r="25" spans="1:7" ht="21" x14ac:dyDescent="0.35">
      <c r="A25" s="112" t="s">
        <v>816</v>
      </c>
      <c r="B25" s="113" t="s">
        <v>863</v>
      </c>
      <c r="C25" s="113" t="s">
        <v>864</v>
      </c>
      <c r="D25" s="113" t="s">
        <v>819</v>
      </c>
      <c r="E25" s="113" t="s">
        <v>838</v>
      </c>
      <c r="F25" s="114">
        <v>1</v>
      </c>
      <c r="G25" s="118" t="s">
        <v>821</v>
      </c>
    </row>
    <row r="26" spans="1:7" x14ac:dyDescent="0.35">
      <c r="A26" s="112" t="s">
        <v>816</v>
      </c>
      <c r="B26" s="113" t="s">
        <v>850</v>
      </c>
      <c r="C26" s="113" t="s">
        <v>865</v>
      </c>
      <c r="D26" s="113" t="s">
        <v>819</v>
      </c>
      <c r="E26" s="113" t="s">
        <v>838</v>
      </c>
      <c r="F26" s="114">
        <v>1</v>
      </c>
      <c r="G26" s="118" t="s">
        <v>821</v>
      </c>
    </row>
    <row r="27" spans="1:7" ht="21" x14ac:dyDescent="0.35">
      <c r="A27" s="112" t="s">
        <v>816</v>
      </c>
      <c r="B27" s="113" t="s">
        <v>855</v>
      </c>
      <c r="C27" s="113" t="s">
        <v>866</v>
      </c>
      <c r="D27" s="113" t="s">
        <v>824</v>
      </c>
      <c r="E27" s="115"/>
      <c r="F27" s="114">
        <v>2</v>
      </c>
      <c r="G27" s="118" t="s">
        <v>821</v>
      </c>
    </row>
    <row r="28" spans="1:7" ht="21" x14ac:dyDescent="0.35">
      <c r="A28" s="112" t="s">
        <v>816</v>
      </c>
      <c r="B28" s="113" t="s">
        <v>867</v>
      </c>
      <c r="C28" s="113" t="s">
        <v>868</v>
      </c>
      <c r="D28" s="113" t="s">
        <v>819</v>
      </c>
      <c r="E28" s="113" t="s">
        <v>845</v>
      </c>
      <c r="F28" s="114">
        <v>1</v>
      </c>
      <c r="G28" s="118" t="s">
        <v>821</v>
      </c>
    </row>
    <row r="29" spans="1:7" ht="21" x14ac:dyDescent="0.35">
      <c r="A29" s="112" t="s">
        <v>816</v>
      </c>
      <c r="B29" s="113" t="s">
        <v>869</v>
      </c>
      <c r="C29" s="113" t="s">
        <v>870</v>
      </c>
      <c r="D29" s="113" t="s">
        <v>819</v>
      </c>
      <c r="E29" s="113" t="s">
        <v>820</v>
      </c>
      <c r="F29" s="114">
        <v>1</v>
      </c>
      <c r="G29" s="118" t="s">
        <v>821</v>
      </c>
    </row>
    <row r="30" spans="1:7" ht="21" x14ac:dyDescent="0.35">
      <c r="A30" s="112" t="s">
        <v>816</v>
      </c>
      <c r="B30" s="113" t="s">
        <v>871</v>
      </c>
      <c r="C30" s="113" t="s">
        <v>872</v>
      </c>
      <c r="D30" s="113" t="s">
        <v>819</v>
      </c>
      <c r="E30" s="113" t="s">
        <v>829</v>
      </c>
      <c r="F30" s="114">
        <v>2</v>
      </c>
      <c r="G30" s="118" t="s">
        <v>821</v>
      </c>
    </row>
    <row r="31" spans="1:7" ht="21" x14ac:dyDescent="0.35">
      <c r="A31" s="112" t="s">
        <v>816</v>
      </c>
      <c r="B31" s="113" t="s">
        <v>873</v>
      </c>
      <c r="C31" s="113" t="s">
        <v>874</v>
      </c>
      <c r="D31" s="113" t="s">
        <v>824</v>
      </c>
      <c r="E31" s="115"/>
      <c r="F31" s="114">
        <v>20</v>
      </c>
      <c r="G31" s="118" t="s">
        <v>821</v>
      </c>
    </row>
    <row r="32" spans="1:7" ht="21" x14ac:dyDescent="0.35">
      <c r="A32" s="112" t="s">
        <v>816</v>
      </c>
      <c r="B32" s="113" t="s">
        <v>825</v>
      </c>
      <c r="C32" s="113" t="s">
        <v>875</v>
      </c>
      <c r="D32" s="113" t="s">
        <v>819</v>
      </c>
      <c r="E32" s="113" t="s">
        <v>829</v>
      </c>
      <c r="F32" s="114">
        <v>10</v>
      </c>
      <c r="G32" s="118" t="s">
        <v>821</v>
      </c>
    </row>
    <row r="33" spans="1:7" ht="21" x14ac:dyDescent="0.35">
      <c r="A33" s="112" t="s">
        <v>816</v>
      </c>
      <c r="B33" s="113" t="s">
        <v>850</v>
      </c>
      <c r="C33" s="113" t="s">
        <v>876</v>
      </c>
      <c r="D33" s="113" t="s">
        <v>819</v>
      </c>
      <c r="E33" s="113" t="s">
        <v>845</v>
      </c>
      <c r="F33" s="114">
        <v>1</v>
      </c>
      <c r="G33" s="118" t="s">
        <v>821</v>
      </c>
    </row>
    <row r="34" spans="1:7" ht="21" x14ac:dyDescent="0.35">
      <c r="A34" s="112" t="s">
        <v>816</v>
      </c>
      <c r="B34" s="113" t="s">
        <v>873</v>
      </c>
      <c r="C34" s="113" t="s">
        <v>877</v>
      </c>
      <c r="D34" s="113" t="s">
        <v>824</v>
      </c>
      <c r="E34" s="115"/>
      <c r="F34" s="114">
        <v>19</v>
      </c>
      <c r="G34" s="118" t="s">
        <v>821</v>
      </c>
    </row>
    <row r="35" spans="1:7" ht="21" x14ac:dyDescent="0.35">
      <c r="A35" s="112" t="s">
        <v>816</v>
      </c>
      <c r="B35" s="113" t="s">
        <v>825</v>
      </c>
      <c r="C35" s="113" t="s">
        <v>878</v>
      </c>
      <c r="D35" s="113" t="s">
        <v>819</v>
      </c>
      <c r="E35" s="113" t="s">
        <v>820</v>
      </c>
      <c r="F35" s="114">
        <v>2</v>
      </c>
      <c r="G35" s="118" t="s">
        <v>821</v>
      </c>
    </row>
    <row r="36" spans="1:7" ht="31.5" x14ac:dyDescent="0.35">
      <c r="A36" s="112" t="s">
        <v>816</v>
      </c>
      <c r="B36" s="113" t="s">
        <v>825</v>
      </c>
      <c r="C36" s="113" t="s">
        <v>879</v>
      </c>
      <c r="D36" s="113" t="s">
        <v>819</v>
      </c>
      <c r="E36" s="113" t="s">
        <v>820</v>
      </c>
      <c r="F36" s="114">
        <v>2</v>
      </c>
      <c r="G36" s="118" t="s">
        <v>821</v>
      </c>
    </row>
    <row r="37" spans="1:7" ht="31.5" x14ac:dyDescent="0.35">
      <c r="A37" s="112" t="s">
        <v>816</v>
      </c>
      <c r="B37" s="113" t="s">
        <v>825</v>
      </c>
      <c r="C37" s="113" t="s">
        <v>879</v>
      </c>
      <c r="D37" s="113" t="s">
        <v>819</v>
      </c>
      <c r="E37" s="113" t="s">
        <v>820</v>
      </c>
      <c r="F37" s="114">
        <v>2</v>
      </c>
      <c r="G37" s="118" t="s">
        <v>821</v>
      </c>
    </row>
    <row r="38" spans="1:7" ht="31.5" x14ac:dyDescent="0.35">
      <c r="A38" s="112" t="s">
        <v>816</v>
      </c>
      <c r="B38" s="113" t="s">
        <v>825</v>
      </c>
      <c r="C38" s="113" t="s">
        <v>879</v>
      </c>
      <c r="D38" s="113" t="s">
        <v>819</v>
      </c>
      <c r="E38" s="113" t="s">
        <v>820</v>
      </c>
      <c r="F38" s="114">
        <v>2</v>
      </c>
      <c r="G38" s="118" t="s">
        <v>821</v>
      </c>
    </row>
    <row r="39" spans="1:7" ht="21" x14ac:dyDescent="0.35">
      <c r="A39" s="112" t="s">
        <v>816</v>
      </c>
      <c r="B39" s="113" t="s">
        <v>880</v>
      </c>
      <c r="C39" s="113" t="s">
        <v>881</v>
      </c>
      <c r="D39" s="113" t="s">
        <v>819</v>
      </c>
      <c r="E39" s="113" t="s">
        <v>838</v>
      </c>
      <c r="F39" s="114">
        <v>2</v>
      </c>
      <c r="G39" s="118" t="s">
        <v>821</v>
      </c>
    </row>
    <row r="40" spans="1:7" ht="21" x14ac:dyDescent="0.35">
      <c r="A40" s="112" t="s">
        <v>816</v>
      </c>
      <c r="B40" s="113" t="s">
        <v>882</v>
      </c>
      <c r="C40" s="113" t="s">
        <v>883</v>
      </c>
      <c r="D40" s="113" t="s">
        <v>819</v>
      </c>
      <c r="E40" s="113" t="s">
        <v>838</v>
      </c>
      <c r="F40" s="114">
        <v>3</v>
      </c>
      <c r="G40" s="118" t="s">
        <v>821</v>
      </c>
    </row>
    <row r="41" spans="1:7" ht="21" x14ac:dyDescent="0.35">
      <c r="A41" s="112" t="s">
        <v>816</v>
      </c>
      <c r="B41" s="113" t="s">
        <v>855</v>
      </c>
      <c r="C41" s="113" t="s">
        <v>884</v>
      </c>
      <c r="D41" s="113" t="s">
        <v>819</v>
      </c>
      <c r="E41" s="113" t="s">
        <v>820</v>
      </c>
      <c r="F41" s="114">
        <v>2</v>
      </c>
      <c r="G41" s="118" t="s">
        <v>821</v>
      </c>
    </row>
    <row r="42" spans="1:7" ht="21" x14ac:dyDescent="0.35">
      <c r="A42" s="112" t="s">
        <v>816</v>
      </c>
      <c r="B42" s="113" t="s">
        <v>853</v>
      </c>
      <c r="C42" s="113" t="s">
        <v>885</v>
      </c>
      <c r="D42" s="113" t="s">
        <v>824</v>
      </c>
      <c r="E42" s="115"/>
      <c r="F42" s="114">
        <v>1</v>
      </c>
      <c r="G42" s="118" t="s">
        <v>821</v>
      </c>
    </row>
    <row r="43" spans="1:7" ht="21" x14ac:dyDescent="0.35">
      <c r="A43" s="112" t="s">
        <v>816</v>
      </c>
      <c r="B43" s="113" t="s">
        <v>825</v>
      </c>
      <c r="C43" s="113" t="s">
        <v>886</v>
      </c>
      <c r="D43" s="113" t="s">
        <v>819</v>
      </c>
      <c r="E43" s="113" t="s">
        <v>820</v>
      </c>
      <c r="F43" s="114">
        <v>8</v>
      </c>
      <c r="G43" s="118" t="s">
        <v>821</v>
      </c>
    </row>
    <row r="44" spans="1:7" ht="42" x14ac:dyDescent="0.35">
      <c r="A44" s="112" t="s">
        <v>816</v>
      </c>
      <c r="B44" s="113" t="s">
        <v>887</v>
      </c>
      <c r="C44" s="113" t="s">
        <v>888</v>
      </c>
      <c r="D44" s="113" t="s">
        <v>819</v>
      </c>
      <c r="E44" s="113" t="s">
        <v>889</v>
      </c>
      <c r="F44" s="114">
        <v>1</v>
      </c>
      <c r="G44" s="118" t="s">
        <v>821</v>
      </c>
    </row>
    <row r="45" spans="1:7" ht="21" x14ac:dyDescent="0.35">
      <c r="A45" s="112" t="s">
        <v>816</v>
      </c>
      <c r="B45" s="113" t="s">
        <v>890</v>
      </c>
      <c r="C45" s="113" t="s">
        <v>891</v>
      </c>
      <c r="D45" s="113" t="s">
        <v>819</v>
      </c>
      <c r="E45" s="113" t="s">
        <v>838</v>
      </c>
      <c r="F45" s="114">
        <v>11</v>
      </c>
      <c r="G45" s="118" t="s">
        <v>821</v>
      </c>
    </row>
    <row r="46" spans="1:7" x14ac:dyDescent="0.35">
      <c r="A46" s="112" t="s">
        <v>816</v>
      </c>
      <c r="B46" s="113" t="s">
        <v>853</v>
      </c>
      <c r="C46" s="113" t="s">
        <v>892</v>
      </c>
      <c r="D46" s="113" t="s">
        <v>819</v>
      </c>
      <c r="E46" s="113" t="s">
        <v>845</v>
      </c>
      <c r="F46" s="114">
        <v>5</v>
      </c>
      <c r="G46" s="118" t="s">
        <v>821</v>
      </c>
    </row>
    <row r="47" spans="1:7" ht="21" x14ac:dyDescent="0.35">
      <c r="A47" s="112" t="s">
        <v>816</v>
      </c>
      <c r="B47" s="113" t="s">
        <v>893</v>
      </c>
      <c r="C47" s="113" t="s">
        <v>894</v>
      </c>
      <c r="D47" s="113" t="s">
        <v>819</v>
      </c>
      <c r="E47" s="113" t="s">
        <v>838</v>
      </c>
      <c r="F47" s="114">
        <v>1</v>
      </c>
      <c r="G47" s="118" t="s">
        <v>821</v>
      </c>
    </row>
    <row r="48" spans="1:7" ht="21" x14ac:dyDescent="0.35">
      <c r="A48" s="112" t="s">
        <v>816</v>
      </c>
      <c r="B48" s="113" t="s">
        <v>893</v>
      </c>
      <c r="C48" s="113" t="s">
        <v>894</v>
      </c>
      <c r="D48" s="113" t="s">
        <v>819</v>
      </c>
      <c r="E48" s="113" t="s">
        <v>838</v>
      </c>
      <c r="F48" s="114">
        <v>1</v>
      </c>
      <c r="G48" s="118" t="s">
        <v>821</v>
      </c>
    </row>
    <row r="49" spans="1:7" ht="21" x14ac:dyDescent="0.35">
      <c r="A49" s="112" t="s">
        <v>816</v>
      </c>
      <c r="B49" s="113" t="s">
        <v>850</v>
      </c>
      <c r="C49" s="113" t="s">
        <v>895</v>
      </c>
      <c r="D49" s="113" t="s">
        <v>819</v>
      </c>
      <c r="E49" s="113" t="s">
        <v>820</v>
      </c>
      <c r="F49" s="114">
        <v>1</v>
      </c>
      <c r="G49" s="118" t="s">
        <v>821</v>
      </c>
    </row>
    <row r="50" spans="1:7" ht="31.5" x14ac:dyDescent="0.35">
      <c r="A50" s="112" t="s">
        <v>816</v>
      </c>
      <c r="B50" s="113" t="s">
        <v>896</v>
      </c>
      <c r="C50" s="113" t="s">
        <v>897</v>
      </c>
      <c r="D50" s="113" t="s">
        <v>819</v>
      </c>
      <c r="E50" s="113" t="s">
        <v>838</v>
      </c>
      <c r="F50" s="114">
        <v>1</v>
      </c>
      <c r="G50" s="118" t="s">
        <v>898</v>
      </c>
    </row>
    <row r="51" spans="1:7" ht="31.5" x14ac:dyDescent="0.35">
      <c r="A51" s="112" t="s">
        <v>816</v>
      </c>
      <c r="B51" s="113" t="s">
        <v>896</v>
      </c>
      <c r="C51" s="113" t="s">
        <v>897</v>
      </c>
      <c r="D51" s="113" t="s">
        <v>819</v>
      </c>
      <c r="E51" s="113" t="s">
        <v>838</v>
      </c>
      <c r="F51" s="114">
        <v>1</v>
      </c>
      <c r="G51" s="118" t="s">
        <v>898</v>
      </c>
    </row>
    <row r="52" spans="1:7" ht="21" x14ac:dyDescent="0.35">
      <c r="A52" s="112" t="s">
        <v>816</v>
      </c>
      <c r="B52" s="113" t="s">
        <v>899</v>
      </c>
      <c r="C52" s="113" t="s">
        <v>900</v>
      </c>
      <c r="D52" s="113" t="s">
        <v>819</v>
      </c>
      <c r="E52" s="113" t="s">
        <v>820</v>
      </c>
      <c r="F52" s="114">
        <v>1</v>
      </c>
      <c r="G52" s="118" t="s">
        <v>821</v>
      </c>
    </row>
    <row r="53" spans="1:7" ht="21" x14ac:dyDescent="0.35">
      <c r="A53" s="112" t="s">
        <v>816</v>
      </c>
      <c r="B53" s="113" t="s">
        <v>899</v>
      </c>
      <c r="C53" s="113" t="s">
        <v>900</v>
      </c>
      <c r="D53" s="113" t="s">
        <v>819</v>
      </c>
      <c r="E53" s="113" t="s">
        <v>820</v>
      </c>
      <c r="F53" s="114">
        <v>1</v>
      </c>
      <c r="G53" s="118" t="s">
        <v>821</v>
      </c>
    </row>
    <row r="54" spans="1:7" ht="21" x14ac:dyDescent="0.35">
      <c r="A54" s="112" t="s">
        <v>816</v>
      </c>
      <c r="B54" s="113" t="s">
        <v>867</v>
      </c>
      <c r="C54" s="113" t="s">
        <v>901</v>
      </c>
      <c r="D54" s="113" t="s">
        <v>819</v>
      </c>
      <c r="E54" s="113" t="s">
        <v>820</v>
      </c>
      <c r="F54" s="114">
        <v>1</v>
      </c>
      <c r="G54" s="118" t="s">
        <v>821</v>
      </c>
    </row>
    <row r="55" spans="1:7" ht="31.5" x14ac:dyDescent="0.35">
      <c r="A55" s="112" t="s">
        <v>816</v>
      </c>
      <c r="B55" s="113" t="s">
        <v>902</v>
      </c>
      <c r="C55" s="113" t="s">
        <v>903</v>
      </c>
      <c r="D55" s="113" t="s">
        <v>819</v>
      </c>
      <c r="E55" s="113" t="s">
        <v>820</v>
      </c>
      <c r="F55" s="114">
        <v>1</v>
      </c>
      <c r="G55" s="118" t="s">
        <v>821</v>
      </c>
    </row>
    <row r="56" spans="1:7" x14ac:dyDescent="0.35">
      <c r="A56" s="112" t="s">
        <v>816</v>
      </c>
      <c r="B56" s="113" t="s">
        <v>904</v>
      </c>
      <c r="C56" s="113" t="s">
        <v>905</v>
      </c>
      <c r="D56" s="113" t="s">
        <v>819</v>
      </c>
      <c r="E56" s="113" t="s">
        <v>889</v>
      </c>
      <c r="F56" s="114">
        <v>1</v>
      </c>
      <c r="G56" s="118" t="s">
        <v>821</v>
      </c>
    </row>
    <row r="57" spans="1:7" ht="31.5" x14ac:dyDescent="0.35">
      <c r="A57" s="112" t="s">
        <v>816</v>
      </c>
      <c r="B57" s="113" t="s">
        <v>904</v>
      </c>
      <c r="C57" s="113" t="s">
        <v>906</v>
      </c>
      <c r="D57" s="113" t="s">
        <v>819</v>
      </c>
      <c r="E57" s="113" t="s">
        <v>889</v>
      </c>
      <c r="F57" s="114">
        <v>1</v>
      </c>
      <c r="G57" s="118" t="s">
        <v>821</v>
      </c>
    </row>
    <row r="58" spans="1:7" ht="21" x14ac:dyDescent="0.35">
      <c r="A58" s="112" t="s">
        <v>816</v>
      </c>
      <c r="B58" s="113" t="s">
        <v>907</v>
      </c>
      <c r="C58" s="113" t="s">
        <v>908</v>
      </c>
      <c r="D58" s="113" t="s">
        <v>824</v>
      </c>
      <c r="E58" s="115"/>
      <c r="F58" s="114">
        <v>7</v>
      </c>
      <c r="G58" s="118" t="s">
        <v>821</v>
      </c>
    </row>
    <row r="59" spans="1:7" ht="21" x14ac:dyDescent="0.35">
      <c r="A59" s="112" t="s">
        <v>816</v>
      </c>
      <c r="B59" s="113" t="s">
        <v>867</v>
      </c>
      <c r="C59" s="113" t="s">
        <v>909</v>
      </c>
      <c r="D59" s="113" t="s">
        <v>819</v>
      </c>
      <c r="E59" s="113" t="s">
        <v>845</v>
      </c>
      <c r="F59" s="114">
        <v>1</v>
      </c>
      <c r="G59" s="118" t="s">
        <v>821</v>
      </c>
    </row>
    <row r="60" spans="1:7" ht="21" x14ac:dyDescent="0.35">
      <c r="A60" s="112" t="s">
        <v>816</v>
      </c>
      <c r="B60" s="113" t="s">
        <v>880</v>
      </c>
      <c r="C60" s="113" t="s">
        <v>910</v>
      </c>
      <c r="D60" s="113" t="s">
        <v>824</v>
      </c>
      <c r="E60" s="115"/>
      <c r="F60" s="114">
        <v>2</v>
      </c>
      <c r="G60" s="118" t="s">
        <v>821</v>
      </c>
    </row>
    <row r="61" spans="1:7" ht="21" x14ac:dyDescent="0.35">
      <c r="A61" s="112" t="s">
        <v>816</v>
      </c>
      <c r="B61" s="113" t="s">
        <v>911</v>
      </c>
      <c r="C61" s="113" t="s">
        <v>912</v>
      </c>
      <c r="D61" s="113" t="s">
        <v>824</v>
      </c>
      <c r="E61" s="115"/>
      <c r="F61" s="114">
        <v>1</v>
      </c>
      <c r="G61" s="118" t="s">
        <v>821</v>
      </c>
    </row>
    <row r="62" spans="1:7" ht="21" x14ac:dyDescent="0.35">
      <c r="A62" s="112" t="s">
        <v>816</v>
      </c>
      <c r="B62" s="113" t="s">
        <v>904</v>
      </c>
      <c r="C62" s="113" t="s">
        <v>913</v>
      </c>
      <c r="D62" s="113" t="s">
        <v>819</v>
      </c>
      <c r="E62" s="113" t="s">
        <v>820</v>
      </c>
      <c r="F62" s="114">
        <v>1</v>
      </c>
      <c r="G62" s="118" t="s">
        <v>765</v>
      </c>
    </row>
    <row r="63" spans="1:7" ht="21" x14ac:dyDescent="0.35">
      <c r="A63" s="112" t="s">
        <v>816</v>
      </c>
      <c r="B63" s="113" t="s">
        <v>904</v>
      </c>
      <c r="C63" s="113" t="s">
        <v>914</v>
      </c>
      <c r="D63" s="113" t="s">
        <v>819</v>
      </c>
      <c r="E63" s="113" t="s">
        <v>820</v>
      </c>
      <c r="F63" s="114">
        <v>1</v>
      </c>
      <c r="G63" s="118" t="s">
        <v>765</v>
      </c>
    </row>
    <row r="64" spans="1:7" x14ac:dyDescent="0.35">
      <c r="A64" s="112" t="s">
        <v>816</v>
      </c>
      <c r="B64" s="113" t="s">
        <v>904</v>
      </c>
      <c r="C64" s="113" t="s">
        <v>915</v>
      </c>
      <c r="D64" s="113" t="s">
        <v>819</v>
      </c>
      <c r="E64" s="113" t="s">
        <v>820</v>
      </c>
      <c r="F64" s="114">
        <v>1</v>
      </c>
      <c r="G64" s="118" t="s">
        <v>821</v>
      </c>
    </row>
    <row r="65" spans="1:7" x14ac:dyDescent="0.35">
      <c r="A65" s="112" t="s">
        <v>816</v>
      </c>
      <c r="B65" s="113" t="s">
        <v>904</v>
      </c>
      <c r="C65" s="113" t="s">
        <v>916</v>
      </c>
      <c r="D65" s="113" t="s">
        <v>819</v>
      </c>
      <c r="E65" s="113" t="s">
        <v>820</v>
      </c>
      <c r="F65" s="114">
        <v>1</v>
      </c>
      <c r="G65" s="118" t="s">
        <v>821</v>
      </c>
    </row>
    <row r="66" spans="1:7" ht="21" x14ac:dyDescent="0.35">
      <c r="A66" s="112" t="s">
        <v>816</v>
      </c>
      <c r="B66" s="113" t="s">
        <v>917</v>
      </c>
      <c r="C66" s="113" t="s">
        <v>918</v>
      </c>
      <c r="D66" s="113" t="s">
        <v>819</v>
      </c>
      <c r="E66" s="113" t="s">
        <v>845</v>
      </c>
      <c r="F66" s="114">
        <v>360</v>
      </c>
      <c r="G66" s="118" t="s">
        <v>821</v>
      </c>
    </row>
    <row r="67" spans="1:7" ht="21" x14ac:dyDescent="0.35">
      <c r="A67" s="112" t="s">
        <v>816</v>
      </c>
      <c r="B67" s="113" t="s">
        <v>890</v>
      </c>
      <c r="C67" s="113" t="s">
        <v>919</v>
      </c>
      <c r="D67" s="113" t="s">
        <v>819</v>
      </c>
      <c r="E67" s="113" t="s">
        <v>845</v>
      </c>
      <c r="F67" s="114">
        <v>15</v>
      </c>
      <c r="G67" s="118" t="s">
        <v>821</v>
      </c>
    </row>
    <row r="68" spans="1:7" x14ac:dyDescent="0.35">
      <c r="A68" s="112" t="s">
        <v>816</v>
      </c>
      <c r="B68" s="113" t="s">
        <v>867</v>
      </c>
      <c r="C68" s="113" t="s">
        <v>920</v>
      </c>
      <c r="D68" s="113" t="s">
        <v>819</v>
      </c>
      <c r="E68" s="113" t="s">
        <v>845</v>
      </c>
      <c r="F68" s="114">
        <v>1</v>
      </c>
      <c r="G68" s="118" t="s">
        <v>821</v>
      </c>
    </row>
    <row r="69" spans="1:7" ht="21" x14ac:dyDescent="0.35">
      <c r="A69" s="112" t="s">
        <v>816</v>
      </c>
      <c r="B69" s="113" t="s">
        <v>921</v>
      </c>
      <c r="C69" s="113" t="s">
        <v>922</v>
      </c>
      <c r="D69" s="113" t="s">
        <v>819</v>
      </c>
      <c r="E69" s="113" t="s">
        <v>829</v>
      </c>
      <c r="F69" s="114">
        <v>4</v>
      </c>
      <c r="G69" s="118" t="s">
        <v>821</v>
      </c>
    </row>
    <row r="70" spans="1:7" x14ac:dyDescent="0.35">
      <c r="A70" s="112" t="s">
        <v>816</v>
      </c>
      <c r="B70" s="113" t="s">
        <v>907</v>
      </c>
      <c r="C70" s="113" t="s">
        <v>923</v>
      </c>
      <c r="D70" s="113" t="s">
        <v>819</v>
      </c>
      <c r="E70" s="113" t="s">
        <v>829</v>
      </c>
      <c r="F70" s="114">
        <v>1</v>
      </c>
      <c r="G70" s="118" t="s">
        <v>821</v>
      </c>
    </row>
    <row r="71" spans="1:7" x14ac:dyDescent="0.35">
      <c r="A71" s="112" t="s">
        <v>816</v>
      </c>
      <c r="B71" s="113" t="s">
        <v>907</v>
      </c>
      <c r="C71" s="113" t="s">
        <v>923</v>
      </c>
      <c r="D71" s="113" t="s">
        <v>819</v>
      </c>
      <c r="E71" s="113" t="s">
        <v>829</v>
      </c>
      <c r="F71" s="114">
        <v>1</v>
      </c>
      <c r="G71" s="118" t="s">
        <v>821</v>
      </c>
    </row>
    <row r="72" spans="1:7" ht="21" x14ac:dyDescent="0.35">
      <c r="A72" s="112" t="s">
        <v>816</v>
      </c>
      <c r="B72" s="113" t="s">
        <v>924</v>
      </c>
      <c r="C72" s="113" t="s">
        <v>925</v>
      </c>
      <c r="D72" s="113" t="s">
        <v>824</v>
      </c>
      <c r="E72" s="115"/>
      <c r="F72" s="114">
        <v>1</v>
      </c>
      <c r="G72" s="118" t="s">
        <v>821</v>
      </c>
    </row>
    <row r="73" spans="1:7" ht="21" x14ac:dyDescent="0.35">
      <c r="A73" s="112" t="s">
        <v>816</v>
      </c>
      <c r="B73" s="113" t="s">
        <v>867</v>
      </c>
      <c r="C73" s="113" t="s">
        <v>926</v>
      </c>
      <c r="D73" s="113" t="s">
        <v>824</v>
      </c>
      <c r="E73" s="115"/>
      <c r="F73" s="114">
        <v>1</v>
      </c>
      <c r="G73" s="118" t="s">
        <v>821</v>
      </c>
    </row>
    <row r="74" spans="1:7" ht="21" x14ac:dyDescent="0.35">
      <c r="A74" s="112" t="s">
        <v>816</v>
      </c>
      <c r="B74" s="113" t="s">
        <v>921</v>
      </c>
      <c r="C74" s="113" t="s">
        <v>927</v>
      </c>
      <c r="D74" s="113" t="s">
        <v>819</v>
      </c>
      <c r="E74" s="113" t="s">
        <v>889</v>
      </c>
      <c r="F74" s="114">
        <v>3</v>
      </c>
      <c r="G74" s="118" t="s">
        <v>821</v>
      </c>
    </row>
    <row r="75" spans="1:7" ht="21" x14ac:dyDescent="0.35">
      <c r="A75" s="112" t="s">
        <v>816</v>
      </c>
      <c r="B75" s="113" t="s">
        <v>848</v>
      </c>
      <c r="C75" s="113" t="s">
        <v>928</v>
      </c>
      <c r="D75" s="113" t="s">
        <v>819</v>
      </c>
      <c r="E75" s="113" t="s">
        <v>820</v>
      </c>
      <c r="F75" s="114">
        <v>1</v>
      </c>
      <c r="G75" s="118" t="s">
        <v>821</v>
      </c>
    </row>
    <row r="76" spans="1:7" ht="31.5" x14ac:dyDescent="0.35">
      <c r="A76" s="112" t="s">
        <v>816</v>
      </c>
      <c r="B76" s="113" t="s">
        <v>929</v>
      </c>
      <c r="C76" s="113" t="s">
        <v>930</v>
      </c>
      <c r="D76" s="113" t="s">
        <v>819</v>
      </c>
      <c r="E76" s="113" t="s">
        <v>845</v>
      </c>
      <c r="F76" s="114">
        <v>1</v>
      </c>
      <c r="G76" s="118" t="s">
        <v>821</v>
      </c>
    </row>
    <row r="77" spans="1:7" ht="31.5" x14ac:dyDescent="0.35">
      <c r="A77" s="112" t="s">
        <v>816</v>
      </c>
      <c r="B77" s="113" t="s">
        <v>931</v>
      </c>
      <c r="C77" s="113" t="s">
        <v>932</v>
      </c>
      <c r="D77" s="113" t="s">
        <v>819</v>
      </c>
      <c r="E77" s="113" t="s">
        <v>845</v>
      </c>
      <c r="F77" s="114">
        <v>1</v>
      </c>
      <c r="G77" s="118" t="s">
        <v>821</v>
      </c>
    </row>
    <row r="78" spans="1:7" ht="21" x14ac:dyDescent="0.35">
      <c r="A78" s="112" t="s">
        <v>816</v>
      </c>
      <c r="B78" s="113" t="s">
        <v>933</v>
      </c>
      <c r="C78" s="113" t="s">
        <v>934</v>
      </c>
      <c r="D78" s="113" t="s">
        <v>819</v>
      </c>
      <c r="E78" s="113" t="s">
        <v>838</v>
      </c>
      <c r="F78" s="114">
        <v>1</v>
      </c>
      <c r="G78" s="118" t="s">
        <v>821</v>
      </c>
    </row>
    <row r="79" spans="1:7" ht="21" x14ac:dyDescent="0.35">
      <c r="A79" s="112" t="s">
        <v>816</v>
      </c>
      <c r="B79" s="113" t="s">
        <v>935</v>
      </c>
      <c r="C79" s="113" t="s">
        <v>936</v>
      </c>
      <c r="D79" s="113" t="s">
        <v>824</v>
      </c>
      <c r="E79" s="115"/>
      <c r="F79" s="114">
        <v>1</v>
      </c>
      <c r="G79" s="118" t="s">
        <v>821</v>
      </c>
    </row>
    <row r="80" spans="1:7" ht="21" x14ac:dyDescent="0.35">
      <c r="A80" s="112" t="s">
        <v>816</v>
      </c>
      <c r="B80" s="113" t="s">
        <v>880</v>
      </c>
      <c r="C80" s="113" t="s">
        <v>937</v>
      </c>
      <c r="D80" s="113" t="s">
        <v>819</v>
      </c>
      <c r="E80" s="113" t="s">
        <v>820</v>
      </c>
      <c r="F80" s="114">
        <v>2</v>
      </c>
      <c r="G80" s="118" t="s">
        <v>821</v>
      </c>
    </row>
    <row r="81" spans="1:7" ht="21" x14ac:dyDescent="0.35">
      <c r="A81" s="112" t="s">
        <v>816</v>
      </c>
      <c r="B81" s="113" t="s">
        <v>938</v>
      </c>
      <c r="C81" s="113" t="s">
        <v>939</v>
      </c>
      <c r="D81" s="113" t="s">
        <v>819</v>
      </c>
      <c r="E81" s="113" t="s">
        <v>838</v>
      </c>
      <c r="F81" s="114">
        <v>1</v>
      </c>
      <c r="G81" s="118" t="s">
        <v>821</v>
      </c>
    </row>
    <row r="82" spans="1:7" ht="21" x14ac:dyDescent="0.35">
      <c r="A82" s="112" t="s">
        <v>816</v>
      </c>
      <c r="B82" s="113" t="s">
        <v>940</v>
      </c>
      <c r="C82" s="113" t="s">
        <v>941</v>
      </c>
      <c r="D82" s="113" t="s">
        <v>819</v>
      </c>
      <c r="E82" s="113" t="s">
        <v>838</v>
      </c>
      <c r="F82" s="114">
        <v>1</v>
      </c>
      <c r="G82" s="118" t="s">
        <v>821</v>
      </c>
    </row>
    <row r="83" spans="1:7" ht="21" x14ac:dyDescent="0.35">
      <c r="A83" s="112" t="s">
        <v>816</v>
      </c>
      <c r="B83" s="113" t="s">
        <v>850</v>
      </c>
      <c r="C83" s="113" t="s">
        <v>942</v>
      </c>
      <c r="D83" s="113" t="s">
        <v>824</v>
      </c>
      <c r="E83" s="115"/>
      <c r="F83" s="114">
        <v>1</v>
      </c>
      <c r="G83" s="118" t="s">
        <v>821</v>
      </c>
    </row>
    <row r="84" spans="1:7" x14ac:dyDescent="0.35">
      <c r="A84" s="112" t="s">
        <v>816</v>
      </c>
      <c r="B84" s="113" t="s">
        <v>817</v>
      </c>
      <c r="C84" s="113" t="s">
        <v>943</v>
      </c>
      <c r="D84" s="113" t="s">
        <v>824</v>
      </c>
      <c r="E84" s="115"/>
      <c r="F84" s="114">
        <v>4</v>
      </c>
      <c r="G84" s="118" t="s">
        <v>821</v>
      </c>
    </row>
    <row r="85" spans="1:7" ht="21" x14ac:dyDescent="0.35">
      <c r="A85" s="112" t="s">
        <v>816</v>
      </c>
      <c r="B85" s="113" t="s">
        <v>944</v>
      </c>
      <c r="C85" s="113" t="s">
        <v>945</v>
      </c>
      <c r="D85" s="113" t="s">
        <v>819</v>
      </c>
      <c r="E85" s="113" t="s">
        <v>845</v>
      </c>
      <c r="F85" s="114">
        <v>3</v>
      </c>
      <c r="G85" s="118" t="s">
        <v>821</v>
      </c>
    </row>
    <row r="86" spans="1:7" ht="21" x14ac:dyDescent="0.35">
      <c r="A86" s="112" t="s">
        <v>816</v>
      </c>
      <c r="B86" s="113" t="s">
        <v>822</v>
      </c>
      <c r="C86" s="113" t="s">
        <v>946</v>
      </c>
      <c r="D86" s="113" t="s">
        <v>819</v>
      </c>
      <c r="E86" s="113" t="s">
        <v>838</v>
      </c>
      <c r="F86" s="114">
        <v>1</v>
      </c>
      <c r="G86" s="118" t="s">
        <v>821</v>
      </c>
    </row>
    <row r="87" spans="1:7" ht="21" x14ac:dyDescent="0.35">
      <c r="A87" s="112" t="s">
        <v>816</v>
      </c>
      <c r="B87" s="113" t="s">
        <v>853</v>
      </c>
      <c r="C87" s="113" t="s">
        <v>947</v>
      </c>
      <c r="D87" s="113" t="s">
        <v>824</v>
      </c>
      <c r="E87" s="115"/>
      <c r="F87" s="114">
        <v>1</v>
      </c>
      <c r="G87" s="118" t="s">
        <v>821</v>
      </c>
    </row>
    <row r="88" spans="1:7" ht="21" x14ac:dyDescent="0.35">
      <c r="A88" s="112" t="s">
        <v>816</v>
      </c>
      <c r="B88" s="113" t="s">
        <v>850</v>
      </c>
      <c r="C88" s="113" t="s">
        <v>948</v>
      </c>
      <c r="D88" s="113" t="s">
        <v>819</v>
      </c>
      <c r="E88" s="113" t="s">
        <v>820</v>
      </c>
      <c r="F88" s="114">
        <v>1</v>
      </c>
      <c r="G88" s="118" t="s">
        <v>821</v>
      </c>
    </row>
    <row r="89" spans="1:7" ht="21" x14ac:dyDescent="0.35">
      <c r="A89" s="112" t="s">
        <v>816</v>
      </c>
      <c r="B89" s="113" t="s">
        <v>850</v>
      </c>
      <c r="C89" s="113" t="s">
        <v>948</v>
      </c>
      <c r="D89" s="113" t="s">
        <v>819</v>
      </c>
      <c r="E89" s="113" t="s">
        <v>820</v>
      </c>
      <c r="F89" s="114">
        <v>1</v>
      </c>
      <c r="G89" s="118" t="s">
        <v>821</v>
      </c>
    </row>
    <row r="90" spans="1:7" ht="21" x14ac:dyDescent="0.35">
      <c r="A90" s="112" t="s">
        <v>816</v>
      </c>
      <c r="B90" s="113" t="s">
        <v>949</v>
      </c>
      <c r="C90" s="113" t="s">
        <v>950</v>
      </c>
      <c r="D90" s="113" t="s">
        <v>824</v>
      </c>
      <c r="E90" s="115"/>
      <c r="F90" s="114">
        <v>1</v>
      </c>
      <c r="G90" s="118" t="s">
        <v>821</v>
      </c>
    </row>
    <row r="91" spans="1:7" ht="21" x14ac:dyDescent="0.35">
      <c r="A91" s="112" t="s">
        <v>816</v>
      </c>
      <c r="B91" s="113" t="s">
        <v>951</v>
      </c>
      <c r="C91" s="113" t="s">
        <v>952</v>
      </c>
      <c r="D91" s="113" t="s">
        <v>824</v>
      </c>
      <c r="E91" s="115"/>
      <c r="F91" s="114">
        <v>1</v>
      </c>
      <c r="G91" s="118" t="s">
        <v>821</v>
      </c>
    </row>
    <row r="92" spans="1:7" ht="31.5" x14ac:dyDescent="0.35">
      <c r="A92" s="112" t="s">
        <v>816</v>
      </c>
      <c r="B92" s="113" t="s">
        <v>887</v>
      </c>
      <c r="C92" s="113" t="s">
        <v>953</v>
      </c>
      <c r="D92" s="113" t="s">
        <v>819</v>
      </c>
      <c r="E92" s="113" t="s">
        <v>845</v>
      </c>
      <c r="F92" s="114">
        <v>1</v>
      </c>
      <c r="G92" s="118" t="s">
        <v>821</v>
      </c>
    </row>
    <row r="93" spans="1:7" ht="21" x14ac:dyDescent="0.35">
      <c r="A93" s="112" t="s">
        <v>816</v>
      </c>
      <c r="B93" s="113" t="s">
        <v>880</v>
      </c>
      <c r="C93" s="113" t="s">
        <v>954</v>
      </c>
      <c r="D93" s="113" t="s">
        <v>819</v>
      </c>
      <c r="E93" s="113" t="s">
        <v>820</v>
      </c>
      <c r="F93" s="114">
        <v>2</v>
      </c>
      <c r="G93" s="118" t="s">
        <v>821</v>
      </c>
    </row>
    <row r="94" spans="1:7" ht="21" x14ac:dyDescent="0.35">
      <c r="A94" s="112" t="s">
        <v>816</v>
      </c>
      <c r="B94" s="113" t="s">
        <v>955</v>
      </c>
      <c r="C94" s="113" t="s">
        <v>956</v>
      </c>
      <c r="D94" s="113" t="s">
        <v>819</v>
      </c>
      <c r="E94" s="113" t="s">
        <v>845</v>
      </c>
      <c r="F94" s="114">
        <v>1</v>
      </c>
      <c r="G94" s="118" t="s">
        <v>821</v>
      </c>
    </row>
    <row r="95" spans="1:7" ht="21" x14ac:dyDescent="0.35">
      <c r="A95" s="112" t="s">
        <v>816</v>
      </c>
      <c r="B95" s="113" t="s">
        <v>955</v>
      </c>
      <c r="C95" s="113" t="s">
        <v>956</v>
      </c>
      <c r="D95" s="113" t="s">
        <v>819</v>
      </c>
      <c r="E95" s="113" t="s">
        <v>845</v>
      </c>
      <c r="F95" s="114">
        <v>1</v>
      </c>
      <c r="G95" s="118" t="s">
        <v>821</v>
      </c>
    </row>
    <row r="96" spans="1:7" ht="21" x14ac:dyDescent="0.35">
      <c r="A96" s="112" t="s">
        <v>816</v>
      </c>
      <c r="B96" s="113" t="s">
        <v>955</v>
      </c>
      <c r="C96" s="113" t="s">
        <v>956</v>
      </c>
      <c r="D96" s="113" t="s">
        <v>819</v>
      </c>
      <c r="E96" s="113" t="s">
        <v>845</v>
      </c>
      <c r="F96" s="114">
        <v>1</v>
      </c>
      <c r="G96" s="118" t="s">
        <v>821</v>
      </c>
    </row>
    <row r="97" spans="1:7" x14ac:dyDescent="0.35">
      <c r="A97" s="112" t="s">
        <v>816</v>
      </c>
      <c r="B97" s="113" t="s">
        <v>957</v>
      </c>
      <c r="C97" s="113" t="s">
        <v>958</v>
      </c>
      <c r="D97" s="113" t="s">
        <v>819</v>
      </c>
      <c r="E97" s="113" t="s">
        <v>820</v>
      </c>
      <c r="F97" s="114">
        <v>2</v>
      </c>
      <c r="G97" s="118" t="s">
        <v>821</v>
      </c>
    </row>
    <row r="98" spans="1:7" ht="21" x14ac:dyDescent="0.35">
      <c r="A98" s="112" t="s">
        <v>816</v>
      </c>
      <c r="B98" s="113" t="s">
        <v>867</v>
      </c>
      <c r="C98" s="113" t="s">
        <v>959</v>
      </c>
      <c r="D98" s="113" t="s">
        <v>824</v>
      </c>
      <c r="E98" s="115"/>
      <c r="F98" s="114">
        <v>1</v>
      </c>
      <c r="G98" s="118" t="s">
        <v>821</v>
      </c>
    </row>
    <row r="99" spans="1:7" ht="21" x14ac:dyDescent="0.35">
      <c r="A99" s="112" t="s">
        <v>816</v>
      </c>
      <c r="B99" s="113" t="s">
        <v>867</v>
      </c>
      <c r="C99" s="113" t="s">
        <v>959</v>
      </c>
      <c r="D99" s="113" t="s">
        <v>824</v>
      </c>
      <c r="E99" s="115"/>
      <c r="F99" s="114">
        <v>1</v>
      </c>
      <c r="G99" s="118" t="s">
        <v>821</v>
      </c>
    </row>
    <row r="100" spans="1:7" ht="21" x14ac:dyDescent="0.35">
      <c r="A100" s="112" t="s">
        <v>816</v>
      </c>
      <c r="B100" s="113" t="s">
        <v>825</v>
      </c>
      <c r="C100" s="113" t="s">
        <v>960</v>
      </c>
      <c r="D100" s="113" t="s">
        <v>824</v>
      </c>
      <c r="E100" s="115"/>
      <c r="F100" s="114">
        <v>1</v>
      </c>
      <c r="G100" s="118" t="s">
        <v>821</v>
      </c>
    </row>
    <row r="101" spans="1:7" ht="21" x14ac:dyDescent="0.35">
      <c r="A101" s="112" t="s">
        <v>816</v>
      </c>
      <c r="B101" s="113" t="s">
        <v>825</v>
      </c>
      <c r="C101" s="113" t="s">
        <v>961</v>
      </c>
      <c r="D101" s="113" t="s">
        <v>824</v>
      </c>
      <c r="E101" s="115"/>
      <c r="F101" s="114">
        <v>1</v>
      </c>
      <c r="G101" s="118" t="s">
        <v>821</v>
      </c>
    </row>
    <row r="102" spans="1:7" ht="31.5" x14ac:dyDescent="0.35">
      <c r="A102" s="112" t="s">
        <v>816</v>
      </c>
      <c r="B102" s="113" t="s">
        <v>825</v>
      </c>
      <c r="C102" s="113" t="s">
        <v>962</v>
      </c>
      <c r="D102" s="113" t="s">
        <v>824</v>
      </c>
      <c r="E102" s="115"/>
      <c r="F102" s="114">
        <v>1</v>
      </c>
      <c r="G102" s="118" t="s">
        <v>821</v>
      </c>
    </row>
    <row r="103" spans="1:7" ht="21" x14ac:dyDescent="0.35">
      <c r="A103" s="112" t="s">
        <v>816</v>
      </c>
      <c r="B103" s="113" t="s">
        <v>825</v>
      </c>
      <c r="C103" s="113" t="s">
        <v>963</v>
      </c>
      <c r="D103" s="113" t="s">
        <v>824</v>
      </c>
      <c r="E103" s="115"/>
      <c r="F103" s="114">
        <v>1</v>
      </c>
      <c r="G103" s="118" t="s">
        <v>821</v>
      </c>
    </row>
    <row r="104" spans="1:7" ht="31.5" x14ac:dyDescent="0.35">
      <c r="A104" s="112" t="s">
        <v>816</v>
      </c>
      <c r="B104" s="113" t="s">
        <v>825</v>
      </c>
      <c r="C104" s="113" t="s">
        <v>964</v>
      </c>
      <c r="D104" s="113" t="s">
        <v>824</v>
      </c>
      <c r="E104" s="115"/>
      <c r="F104" s="114">
        <v>1</v>
      </c>
      <c r="G104" s="118" t="s">
        <v>821</v>
      </c>
    </row>
    <row r="105" spans="1:7" ht="21" x14ac:dyDescent="0.35">
      <c r="A105" s="112" t="s">
        <v>816</v>
      </c>
      <c r="B105" s="113" t="s">
        <v>890</v>
      </c>
      <c r="C105" s="113" t="s">
        <v>965</v>
      </c>
      <c r="D105" s="113" t="s">
        <v>819</v>
      </c>
      <c r="E105" s="113" t="s">
        <v>845</v>
      </c>
      <c r="F105" s="114">
        <v>18</v>
      </c>
      <c r="G105" s="118" t="s">
        <v>821</v>
      </c>
    </row>
    <row r="106" spans="1:7" x14ac:dyDescent="0.35">
      <c r="A106" s="112" t="s">
        <v>816</v>
      </c>
      <c r="B106" s="113" t="s">
        <v>907</v>
      </c>
      <c r="C106" s="113" t="s">
        <v>966</v>
      </c>
      <c r="D106" s="113" t="s">
        <v>819</v>
      </c>
      <c r="E106" s="113" t="s">
        <v>820</v>
      </c>
      <c r="F106" s="114">
        <v>2</v>
      </c>
      <c r="G106" s="118" t="s">
        <v>821</v>
      </c>
    </row>
    <row r="107" spans="1:7" ht="21" x14ac:dyDescent="0.35">
      <c r="A107" s="112" t="s">
        <v>816</v>
      </c>
      <c r="B107" s="113" t="s">
        <v>967</v>
      </c>
      <c r="C107" s="113" t="s">
        <v>968</v>
      </c>
      <c r="D107" s="113" t="s">
        <v>819</v>
      </c>
      <c r="E107" s="113" t="s">
        <v>820</v>
      </c>
      <c r="F107" s="114">
        <v>1</v>
      </c>
      <c r="G107" s="118" t="s">
        <v>821</v>
      </c>
    </row>
    <row r="108" spans="1:7" ht="21" x14ac:dyDescent="0.35">
      <c r="A108" s="112" t="s">
        <v>816</v>
      </c>
      <c r="B108" s="113" t="s">
        <v>969</v>
      </c>
      <c r="C108" s="113" t="s">
        <v>970</v>
      </c>
      <c r="D108" s="113" t="s">
        <v>819</v>
      </c>
      <c r="E108" s="113" t="s">
        <v>820</v>
      </c>
      <c r="F108" s="114">
        <v>7</v>
      </c>
      <c r="G108" s="118" t="s">
        <v>821</v>
      </c>
    </row>
    <row r="109" spans="1:7" ht="21" x14ac:dyDescent="0.35">
      <c r="A109" s="112" t="s">
        <v>816</v>
      </c>
      <c r="B109" s="113" t="s">
        <v>890</v>
      </c>
      <c r="C109" s="113" t="s">
        <v>971</v>
      </c>
      <c r="D109" s="113" t="s">
        <v>819</v>
      </c>
      <c r="E109" s="113" t="s">
        <v>820</v>
      </c>
      <c r="F109" s="114">
        <v>2</v>
      </c>
      <c r="G109" s="118" t="s">
        <v>821</v>
      </c>
    </row>
    <row r="110" spans="1:7" ht="21" x14ac:dyDescent="0.35">
      <c r="A110" s="112" t="s">
        <v>816</v>
      </c>
      <c r="B110" s="113" t="s">
        <v>972</v>
      </c>
      <c r="C110" s="113" t="s">
        <v>973</v>
      </c>
      <c r="D110" s="113" t="s">
        <v>819</v>
      </c>
      <c r="E110" s="113" t="s">
        <v>820</v>
      </c>
      <c r="F110" s="114">
        <v>3</v>
      </c>
      <c r="G110" s="118" t="s">
        <v>821</v>
      </c>
    </row>
    <row r="111" spans="1:7" ht="21" x14ac:dyDescent="0.35">
      <c r="A111" s="112" t="s">
        <v>816</v>
      </c>
      <c r="B111" s="113" t="s">
        <v>972</v>
      </c>
      <c r="C111" s="113" t="s">
        <v>974</v>
      </c>
      <c r="D111" s="113" t="s">
        <v>819</v>
      </c>
      <c r="E111" s="113" t="s">
        <v>820</v>
      </c>
      <c r="F111" s="114">
        <v>3</v>
      </c>
      <c r="G111" s="118" t="s">
        <v>821</v>
      </c>
    </row>
    <row r="112" spans="1:7" ht="21" x14ac:dyDescent="0.35">
      <c r="A112" s="112" t="s">
        <v>816</v>
      </c>
      <c r="B112" s="113" t="s">
        <v>972</v>
      </c>
      <c r="C112" s="113" t="s">
        <v>974</v>
      </c>
      <c r="D112" s="113" t="s">
        <v>819</v>
      </c>
      <c r="E112" s="113" t="s">
        <v>820</v>
      </c>
      <c r="F112" s="114">
        <v>3</v>
      </c>
      <c r="G112" s="118" t="s">
        <v>821</v>
      </c>
    </row>
    <row r="113" spans="1:7" ht="21" x14ac:dyDescent="0.35">
      <c r="A113" s="112" t="s">
        <v>816</v>
      </c>
      <c r="B113" s="113" t="s">
        <v>975</v>
      </c>
      <c r="C113" s="113" t="s">
        <v>976</v>
      </c>
      <c r="D113" s="113" t="s">
        <v>819</v>
      </c>
      <c r="E113" s="113" t="s">
        <v>820</v>
      </c>
      <c r="F113" s="114">
        <v>1</v>
      </c>
      <c r="G113" s="118" t="s">
        <v>821</v>
      </c>
    </row>
    <row r="114" spans="1:7" ht="21" x14ac:dyDescent="0.35">
      <c r="A114" s="112" t="s">
        <v>816</v>
      </c>
      <c r="B114" s="113" t="s">
        <v>975</v>
      </c>
      <c r="C114" s="113" t="s">
        <v>976</v>
      </c>
      <c r="D114" s="113" t="s">
        <v>819</v>
      </c>
      <c r="E114" s="113" t="s">
        <v>820</v>
      </c>
      <c r="F114" s="114">
        <v>1</v>
      </c>
      <c r="G114" s="118" t="s">
        <v>821</v>
      </c>
    </row>
    <row r="115" spans="1:7" ht="21" x14ac:dyDescent="0.35">
      <c r="A115" s="112" t="s">
        <v>816</v>
      </c>
      <c r="B115" s="113" t="s">
        <v>977</v>
      </c>
      <c r="C115" s="113" t="s">
        <v>978</v>
      </c>
      <c r="D115" s="113" t="s">
        <v>824</v>
      </c>
      <c r="E115" s="115"/>
      <c r="F115" s="114">
        <v>9</v>
      </c>
      <c r="G115" s="118" t="s">
        <v>821</v>
      </c>
    </row>
    <row r="116" spans="1:7" x14ac:dyDescent="0.35">
      <c r="A116" s="112" t="s">
        <v>816</v>
      </c>
      <c r="B116" s="113" t="s">
        <v>979</v>
      </c>
      <c r="C116" s="113" t="s">
        <v>980</v>
      </c>
      <c r="D116" s="113" t="s">
        <v>819</v>
      </c>
      <c r="E116" s="113" t="s">
        <v>820</v>
      </c>
      <c r="F116" s="114">
        <v>1</v>
      </c>
      <c r="G116" s="118" t="s">
        <v>821</v>
      </c>
    </row>
    <row r="117" spans="1:7" ht="21" x14ac:dyDescent="0.35">
      <c r="A117" s="112" t="s">
        <v>816</v>
      </c>
      <c r="B117" s="113" t="s">
        <v>825</v>
      </c>
      <c r="C117" s="113" t="s">
        <v>981</v>
      </c>
      <c r="D117" s="113" t="s">
        <v>819</v>
      </c>
      <c r="E117" s="113" t="s">
        <v>838</v>
      </c>
      <c r="F117" s="114">
        <v>2</v>
      </c>
      <c r="G117" s="118" t="s">
        <v>821</v>
      </c>
    </row>
    <row r="118" spans="1:7" ht="21" x14ac:dyDescent="0.35">
      <c r="A118" s="112" t="s">
        <v>816</v>
      </c>
      <c r="B118" s="113" t="s">
        <v>850</v>
      </c>
      <c r="C118" s="113" t="s">
        <v>982</v>
      </c>
      <c r="D118" s="113" t="s">
        <v>819</v>
      </c>
      <c r="E118" s="113" t="s">
        <v>820</v>
      </c>
      <c r="F118" s="114">
        <v>1</v>
      </c>
      <c r="G118" s="118" t="s">
        <v>821</v>
      </c>
    </row>
    <row r="119" spans="1:7" ht="21" x14ac:dyDescent="0.35">
      <c r="A119" s="112" t="s">
        <v>816</v>
      </c>
      <c r="B119" s="113" t="s">
        <v>983</v>
      </c>
      <c r="C119" s="113" t="s">
        <v>984</v>
      </c>
      <c r="D119" s="113" t="s">
        <v>819</v>
      </c>
      <c r="E119" s="113" t="s">
        <v>985</v>
      </c>
      <c r="F119" s="114">
        <v>6</v>
      </c>
      <c r="G119" s="118" t="s">
        <v>821</v>
      </c>
    </row>
    <row r="120" spans="1:7" ht="21" x14ac:dyDescent="0.35">
      <c r="A120" s="112" t="s">
        <v>816</v>
      </c>
      <c r="B120" s="113" t="s">
        <v>825</v>
      </c>
      <c r="C120" s="113" t="s">
        <v>986</v>
      </c>
      <c r="D120" s="113" t="s">
        <v>824</v>
      </c>
      <c r="E120" s="115"/>
      <c r="F120" s="114">
        <v>3</v>
      </c>
      <c r="G120" s="118" t="s">
        <v>821</v>
      </c>
    </row>
    <row r="121" spans="1:7" ht="21" x14ac:dyDescent="0.35">
      <c r="A121" s="112" t="s">
        <v>816</v>
      </c>
      <c r="B121" s="113" t="s">
        <v>917</v>
      </c>
      <c r="C121" s="113" t="s">
        <v>987</v>
      </c>
      <c r="D121" s="113" t="s">
        <v>819</v>
      </c>
      <c r="E121" s="113" t="s">
        <v>829</v>
      </c>
      <c r="F121" s="114">
        <v>4</v>
      </c>
      <c r="G121" s="118" t="s">
        <v>821</v>
      </c>
    </row>
    <row r="122" spans="1:7" ht="21" x14ac:dyDescent="0.35">
      <c r="A122" s="112" t="s">
        <v>816</v>
      </c>
      <c r="B122" s="113" t="s">
        <v>850</v>
      </c>
      <c r="C122" s="113" t="s">
        <v>988</v>
      </c>
      <c r="D122" s="113" t="s">
        <v>819</v>
      </c>
      <c r="E122" s="113" t="s">
        <v>820</v>
      </c>
      <c r="F122" s="114">
        <v>2</v>
      </c>
      <c r="G122" s="118" t="s">
        <v>821</v>
      </c>
    </row>
    <row r="123" spans="1:7" ht="21" x14ac:dyDescent="0.35">
      <c r="A123" s="112" t="s">
        <v>816</v>
      </c>
      <c r="B123" s="113" t="s">
        <v>989</v>
      </c>
      <c r="C123" s="113" t="s">
        <v>990</v>
      </c>
      <c r="D123" s="113" t="s">
        <v>819</v>
      </c>
      <c r="E123" s="113" t="s">
        <v>820</v>
      </c>
      <c r="F123" s="114">
        <v>1</v>
      </c>
      <c r="G123" s="118" t="s">
        <v>821</v>
      </c>
    </row>
    <row r="124" spans="1:7" ht="21" x14ac:dyDescent="0.35">
      <c r="A124" s="112" t="s">
        <v>816</v>
      </c>
      <c r="B124" s="113" t="s">
        <v>991</v>
      </c>
      <c r="C124" s="113" t="s">
        <v>992</v>
      </c>
      <c r="D124" s="113" t="s">
        <v>824</v>
      </c>
      <c r="E124" s="115"/>
      <c r="F124" s="114">
        <v>1</v>
      </c>
      <c r="G124" s="118" t="s">
        <v>993</v>
      </c>
    </row>
    <row r="125" spans="1:7" ht="21" x14ac:dyDescent="0.35">
      <c r="A125" s="112" t="s">
        <v>816</v>
      </c>
      <c r="B125" s="113" t="s">
        <v>994</v>
      </c>
      <c r="C125" s="113" t="s">
        <v>995</v>
      </c>
      <c r="D125" s="113" t="s">
        <v>824</v>
      </c>
      <c r="E125" s="115"/>
      <c r="F125" s="114">
        <v>11</v>
      </c>
      <c r="G125" s="118" t="s">
        <v>821</v>
      </c>
    </row>
    <row r="126" spans="1:7" ht="21" x14ac:dyDescent="0.35">
      <c r="A126" s="112" t="s">
        <v>816</v>
      </c>
      <c r="B126" s="113" t="s">
        <v>996</v>
      </c>
      <c r="C126" s="113" t="s">
        <v>997</v>
      </c>
      <c r="D126" s="113" t="s">
        <v>819</v>
      </c>
      <c r="E126" s="113" t="s">
        <v>845</v>
      </c>
      <c r="F126" s="114">
        <v>1</v>
      </c>
      <c r="G126" s="118" t="s">
        <v>821</v>
      </c>
    </row>
    <row r="127" spans="1:7" x14ac:dyDescent="0.35">
      <c r="A127" s="112" t="s">
        <v>816</v>
      </c>
      <c r="B127" s="113" t="s">
        <v>998</v>
      </c>
      <c r="C127" s="113" t="s">
        <v>999</v>
      </c>
      <c r="D127" s="113" t="s">
        <v>824</v>
      </c>
      <c r="E127" s="115"/>
      <c r="F127" s="114">
        <v>1</v>
      </c>
      <c r="G127" s="118" t="s">
        <v>821</v>
      </c>
    </row>
    <row r="128" spans="1:7" ht="21" x14ac:dyDescent="0.35">
      <c r="A128" s="112" t="s">
        <v>816</v>
      </c>
      <c r="B128" s="113" t="s">
        <v>848</v>
      </c>
      <c r="C128" s="113" t="s">
        <v>1000</v>
      </c>
      <c r="D128" s="113" t="s">
        <v>824</v>
      </c>
      <c r="E128" s="115"/>
      <c r="F128" s="114">
        <v>1</v>
      </c>
      <c r="G128" s="118" t="s">
        <v>821</v>
      </c>
    </row>
    <row r="129" spans="1:7" ht="21" x14ac:dyDescent="0.35">
      <c r="A129" s="112" t="s">
        <v>816</v>
      </c>
      <c r="B129" s="113" t="s">
        <v>867</v>
      </c>
      <c r="C129" s="113" t="s">
        <v>1001</v>
      </c>
      <c r="D129" s="113" t="s">
        <v>819</v>
      </c>
      <c r="E129" s="113" t="s">
        <v>838</v>
      </c>
      <c r="F129" s="114">
        <v>1</v>
      </c>
      <c r="G129" s="118" t="s">
        <v>821</v>
      </c>
    </row>
    <row r="130" spans="1:7" ht="21" x14ac:dyDescent="0.35">
      <c r="A130" s="112" t="s">
        <v>816</v>
      </c>
      <c r="B130" s="113" t="s">
        <v>836</v>
      </c>
      <c r="C130" s="113" t="s">
        <v>1002</v>
      </c>
      <c r="D130" s="113" t="s">
        <v>819</v>
      </c>
      <c r="E130" s="113" t="s">
        <v>838</v>
      </c>
      <c r="F130" s="114">
        <v>1</v>
      </c>
      <c r="G130" s="118" t="s">
        <v>821</v>
      </c>
    </row>
    <row r="131" spans="1:7" ht="21" x14ac:dyDescent="0.35">
      <c r="A131" s="112" t="s">
        <v>816</v>
      </c>
      <c r="B131" s="113" t="s">
        <v>904</v>
      </c>
      <c r="C131" s="113" t="s">
        <v>1003</v>
      </c>
      <c r="D131" s="113" t="s">
        <v>819</v>
      </c>
      <c r="E131" s="113" t="s">
        <v>820</v>
      </c>
      <c r="F131" s="114">
        <v>1</v>
      </c>
      <c r="G131" s="118" t="s">
        <v>821</v>
      </c>
    </row>
    <row r="132" spans="1:7" ht="21" x14ac:dyDescent="0.35">
      <c r="A132" s="112" t="s">
        <v>816</v>
      </c>
      <c r="B132" s="113" t="s">
        <v>846</v>
      </c>
      <c r="C132" s="113" t="s">
        <v>1004</v>
      </c>
      <c r="D132" s="113" t="s">
        <v>819</v>
      </c>
      <c r="E132" s="113" t="s">
        <v>820</v>
      </c>
      <c r="F132" s="114">
        <v>2</v>
      </c>
      <c r="G132" s="118" t="s">
        <v>821</v>
      </c>
    </row>
    <row r="133" spans="1:7" ht="21" x14ac:dyDescent="0.35">
      <c r="A133" s="112" t="s">
        <v>816</v>
      </c>
      <c r="B133" s="113" t="s">
        <v>867</v>
      </c>
      <c r="C133" s="113" t="s">
        <v>1005</v>
      </c>
      <c r="D133" s="113" t="s">
        <v>819</v>
      </c>
      <c r="E133" s="113" t="s">
        <v>820</v>
      </c>
      <c r="F133" s="114">
        <v>1</v>
      </c>
      <c r="G133" s="118" t="s">
        <v>821</v>
      </c>
    </row>
    <row r="134" spans="1:7" ht="21" x14ac:dyDescent="0.35">
      <c r="A134" s="112" t="s">
        <v>816</v>
      </c>
      <c r="B134" s="113" t="s">
        <v>880</v>
      </c>
      <c r="C134" s="113" t="s">
        <v>1006</v>
      </c>
      <c r="D134" s="113" t="s">
        <v>819</v>
      </c>
      <c r="E134" s="113" t="s">
        <v>820</v>
      </c>
      <c r="F134" s="114">
        <v>1</v>
      </c>
      <c r="G134" s="118" t="s">
        <v>821</v>
      </c>
    </row>
    <row r="135" spans="1:7" ht="21" x14ac:dyDescent="0.35">
      <c r="A135" s="112" t="s">
        <v>816</v>
      </c>
      <c r="B135" s="113" t="s">
        <v>1007</v>
      </c>
      <c r="C135" s="113" t="s">
        <v>1008</v>
      </c>
      <c r="D135" s="113" t="s">
        <v>824</v>
      </c>
      <c r="E135" s="115"/>
      <c r="F135" s="114">
        <v>1</v>
      </c>
      <c r="G135" s="118" t="s">
        <v>821</v>
      </c>
    </row>
    <row r="136" spans="1:7" ht="21" x14ac:dyDescent="0.35">
      <c r="A136" s="112" t="s">
        <v>816</v>
      </c>
      <c r="B136" s="113" t="s">
        <v>1009</v>
      </c>
      <c r="C136" s="113" t="s">
        <v>1010</v>
      </c>
      <c r="D136" s="113" t="s">
        <v>819</v>
      </c>
      <c r="E136" s="113" t="s">
        <v>820</v>
      </c>
      <c r="F136" s="114">
        <v>1</v>
      </c>
      <c r="G136" s="118" t="s">
        <v>821</v>
      </c>
    </row>
    <row r="137" spans="1:7" ht="21" x14ac:dyDescent="0.35">
      <c r="A137" s="112" t="s">
        <v>816</v>
      </c>
      <c r="B137" s="113" t="s">
        <v>1011</v>
      </c>
      <c r="C137" s="113" t="s">
        <v>1012</v>
      </c>
      <c r="D137" s="113" t="s">
        <v>819</v>
      </c>
      <c r="E137" s="113" t="s">
        <v>845</v>
      </c>
      <c r="F137" s="114">
        <v>1</v>
      </c>
      <c r="G137" s="118" t="s">
        <v>821</v>
      </c>
    </row>
    <row r="138" spans="1:7" ht="21" x14ac:dyDescent="0.35">
      <c r="A138" s="112" t="s">
        <v>816</v>
      </c>
      <c r="B138" s="113" t="s">
        <v>1013</v>
      </c>
      <c r="C138" s="113" t="s">
        <v>1014</v>
      </c>
      <c r="D138" s="113" t="s">
        <v>819</v>
      </c>
      <c r="E138" s="113" t="s">
        <v>838</v>
      </c>
      <c r="F138" s="114">
        <v>1</v>
      </c>
      <c r="G138" s="118" t="s">
        <v>821</v>
      </c>
    </row>
    <row r="139" spans="1:7" ht="21" x14ac:dyDescent="0.35">
      <c r="A139" s="112" t="s">
        <v>816</v>
      </c>
      <c r="B139" s="113" t="s">
        <v>1015</v>
      </c>
      <c r="C139" s="113" t="s">
        <v>1016</v>
      </c>
      <c r="D139" s="113" t="s">
        <v>824</v>
      </c>
      <c r="E139" s="115"/>
      <c r="F139" s="114">
        <v>34</v>
      </c>
      <c r="G139" s="118" t="s">
        <v>821</v>
      </c>
    </row>
    <row r="140" spans="1:7" ht="21" x14ac:dyDescent="0.35">
      <c r="A140" s="112" t="s">
        <v>816</v>
      </c>
      <c r="B140" s="113" t="s">
        <v>935</v>
      </c>
      <c r="C140" s="113" t="s">
        <v>1017</v>
      </c>
      <c r="D140" s="113" t="s">
        <v>819</v>
      </c>
      <c r="E140" s="113" t="s">
        <v>820</v>
      </c>
      <c r="F140" s="114">
        <v>1</v>
      </c>
      <c r="G140" s="118" t="s">
        <v>821</v>
      </c>
    </row>
    <row r="141" spans="1:7" ht="31.5" x14ac:dyDescent="0.35">
      <c r="A141" s="112" t="s">
        <v>816</v>
      </c>
      <c r="B141" s="113" t="s">
        <v>887</v>
      </c>
      <c r="C141" s="113" t="s">
        <v>1018</v>
      </c>
      <c r="D141" s="113" t="s">
        <v>819</v>
      </c>
      <c r="E141" s="113" t="s">
        <v>845</v>
      </c>
      <c r="F141" s="114">
        <v>1</v>
      </c>
      <c r="G141" s="118" t="s">
        <v>821</v>
      </c>
    </row>
    <row r="142" spans="1:7" ht="21" x14ac:dyDescent="0.35">
      <c r="A142" s="112" t="s">
        <v>816</v>
      </c>
      <c r="B142" s="113" t="s">
        <v>850</v>
      </c>
      <c r="C142" s="113" t="s">
        <v>1019</v>
      </c>
      <c r="D142" s="113" t="s">
        <v>819</v>
      </c>
      <c r="E142" s="113" t="s">
        <v>820</v>
      </c>
      <c r="F142" s="114">
        <v>1</v>
      </c>
      <c r="G142" s="118" t="s">
        <v>821</v>
      </c>
    </row>
    <row r="143" spans="1:7" ht="21" x14ac:dyDescent="0.35">
      <c r="A143" s="112" t="s">
        <v>816</v>
      </c>
      <c r="B143" s="113" t="s">
        <v>1020</v>
      </c>
      <c r="C143" s="113" t="s">
        <v>1021</v>
      </c>
      <c r="D143" s="113" t="s">
        <v>819</v>
      </c>
      <c r="E143" s="113" t="s">
        <v>829</v>
      </c>
      <c r="F143" s="114">
        <v>2</v>
      </c>
      <c r="G143" s="118" t="s">
        <v>821</v>
      </c>
    </row>
    <row r="144" spans="1:7" x14ac:dyDescent="0.35">
      <c r="A144" s="112" t="s">
        <v>816</v>
      </c>
      <c r="B144" s="113" t="s">
        <v>867</v>
      </c>
      <c r="C144" s="113" t="s">
        <v>1022</v>
      </c>
      <c r="D144" s="113" t="s">
        <v>819</v>
      </c>
      <c r="E144" s="113" t="s">
        <v>820</v>
      </c>
      <c r="F144" s="114">
        <v>6</v>
      </c>
      <c r="G144" s="118" t="s">
        <v>821</v>
      </c>
    </row>
    <row r="145" spans="1:7" ht="21" x14ac:dyDescent="0.35">
      <c r="A145" s="112" t="s">
        <v>816</v>
      </c>
      <c r="B145" s="113" t="s">
        <v>935</v>
      </c>
      <c r="C145" s="113" t="s">
        <v>1023</v>
      </c>
      <c r="D145" s="113" t="s">
        <v>824</v>
      </c>
      <c r="E145" s="115"/>
      <c r="F145" s="114">
        <v>1</v>
      </c>
      <c r="G145" s="118" t="s">
        <v>821</v>
      </c>
    </row>
    <row r="146" spans="1:7" ht="21" x14ac:dyDescent="0.35">
      <c r="A146" s="112" t="s">
        <v>816</v>
      </c>
      <c r="B146" s="113" t="s">
        <v>935</v>
      </c>
      <c r="C146" s="113" t="s">
        <v>1023</v>
      </c>
      <c r="D146" s="113" t="s">
        <v>824</v>
      </c>
      <c r="E146" s="115"/>
      <c r="F146" s="114">
        <v>1</v>
      </c>
      <c r="G146" s="118" t="s">
        <v>821</v>
      </c>
    </row>
    <row r="147" spans="1:7" ht="21" x14ac:dyDescent="0.35">
      <c r="A147" s="112" t="s">
        <v>816</v>
      </c>
      <c r="B147" s="113" t="s">
        <v>996</v>
      </c>
      <c r="C147" s="113" t="s">
        <v>1024</v>
      </c>
      <c r="D147" s="113" t="s">
        <v>819</v>
      </c>
      <c r="E147" s="113" t="s">
        <v>845</v>
      </c>
      <c r="F147" s="114">
        <v>13</v>
      </c>
      <c r="G147" s="118" t="s">
        <v>821</v>
      </c>
    </row>
    <row r="148" spans="1:7" ht="21" x14ac:dyDescent="0.35">
      <c r="A148" s="112" t="s">
        <v>816</v>
      </c>
      <c r="B148" s="113" t="s">
        <v>1025</v>
      </c>
      <c r="C148" s="113" t="s">
        <v>1026</v>
      </c>
      <c r="D148" s="113" t="s">
        <v>824</v>
      </c>
      <c r="E148" s="115"/>
      <c r="F148" s="114">
        <v>9</v>
      </c>
      <c r="G148" s="118" t="s">
        <v>821</v>
      </c>
    </row>
    <row r="149" spans="1:7" ht="21" x14ac:dyDescent="0.35">
      <c r="A149" s="112" t="s">
        <v>816</v>
      </c>
      <c r="B149" s="113" t="s">
        <v>855</v>
      </c>
      <c r="C149" s="113" t="s">
        <v>1027</v>
      </c>
      <c r="D149" s="113" t="s">
        <v>819</v>
      </c>
      <c r="E149" s="113" t="s">
        <v>845</v>
      </c>
      <c r="F149" s="114">
        <v>24</v>
      </c>
      <c r="G149" s="118" t="s">
        <v>821</v>
      </c>
    </row>
    <row r="150" spans="1:7" ht="21" x14ac:dyDescent="0.35">
      <c r="A150" s="112" t="s">
        <v>816</v>
      </c>
      <c r="B150" s="113" t="s">
        <v>1028</v>
      </c>
      <c r="C150" s="113" t="s">
        <v>1029</v>
      </c>
      <c r="D150" s="113" t="s">
        <v>819</v>
      </c>
      <c r="E150" s="113" t="s">
        <v>845</v>
      </c>
      <c r="F150" s="114">
        <v>2</v>
      </c>
      <c r="G150" s="118" t="s">
        <v>821</v>
      </c>
    </row>
    <row r="151" spans="1:7" ht="31.5" x14ac:dyDescent="0.35">
      <c r="A151" s="112" t="s">
        <v>816</v>
      </c>
      <c r="B151" s="113" t="s">
        <v>1030</v>
      </c>
      <c r="C151" s="113" t="s">
        <v>1031</v>
      </c>
      <c r="D151" s="113" t="s">
        <v>819</v>
      </c>
      <c r="E151" s="113" t="s">
        <v>845</v>
      </c>
      <c r="F151" s="114">
        <v>180</v>
      </c>
      <c r="G151" s="118" t="s">
        <v>821</v>
      </c>
    </row>
    <row r="152" spans="1:7" ht="21" x14ac:dyDescent="0.35">
      <c r="A152" s="112" t="s">
        <v>816</v>
      </c>
      <c r="B152" s="113" t="s">
        <v>1032</v>
      </c>
      <c r="C152" s="113" t="s">
        <v>1033</v>
      </c>
      <c r="D152" s="113" t="s">
        <v>819</v>
      </c>
      <c r="E152" s="113" t="s">
        <v>829</v>
      </c>
      <c r="F152" s="114">
        <v>3</v>
      </c>
      <c r="G152" s="118" t="s">
        <v>821</v>
      </c>
    </row>
    <row r="153" spans="1:7" x14ac:dyDescent="0.35">
      <c r="A153" s="112" t="s">
        <v>816</v>
      </c>
      <c r="B153" s="113" t="s">
        <v>853</v>
      </c>
      <c r="C153" s="113" t="s">
        <v>1034</v>
      </c>
      <c r="D153" s="113" t="s">
        <v>819</v>
      </c>
      <c r="E153" s="113" t="s">
        <v>845</v>
      </c>
      <c r="F153" s="114">
        <v>2</v>
      </c>
      <c r="G153" s="118" t="s">
        <v>821</v>
      </c>
    </row>
    <row r="154" spans="1:7" ht="21" x14ac:dyDescent="0.35">
      <c r="A154" s="112" t="s">
        <v>816</v>
      </c>
      <c r="B154" s="113" t="s">
        <v>931</v>
      </c>
      <c r="C154" s="113" t="s">
        <v>1035</v>
      </c>
      <c r="D154" s="113" t="s">
        <v>819</v>
      </c>
      <c r="E154" s="113" t="s">
        <v>820</v>
      </c>
      <c r="F154" s="114">
        <v>1</v>
      </c>
      <c r="G154" s="118" t="s">
        <v>821</v>
      </c>
    </row>
    <row r="155" spans="1:7" ht="21" x14ac:dyDescent="0.35">
      <c r="A155" s="112" t="s">
        <v>816</v>
      </c>
      <c r="B155" s="113" t="s">
        <v>1036</v>
      </c>
      <c r="C155" s="113" t="s">
        <v>1037</v>
      </c>
      <c r="D155" s="113" t="s">
        <v>824</v>
      </c>
      <c r="E155" s="115"/>
      <c r="F155" s="114">
        <v>2</v>
      </c>
      <c r="G155" s="118" t="s">
        <v>821</v>
      </c>
    </row>
    <row r="156" spans="1:7" x14ac:dyDescent="0.35">
      <c r="A156" s="112" t="s">
        <v>816</v>
      </c>
      <c r="B156" s="113" t="s">
        <v>867</v>
      </c>
      <c r="C156" s="113" t="s">
        <v>1038</v>
      </c>
      <c r="D156" s="113" t="s">
        <v>824</v>
      </c>
      <c r="E156" s="115"/>
      <c r="F156" s="114">
        <v>1</v>
      </c>
      <c r="G156" s="118" t="s">
        <v>821</v>
      </c>
    </row>
    <row r="157" spans="1:7" x14ac:dyDescent="0.35">
      <c r="A157" s="112" t="s">
        <v>816</v>
      </c>
      <c r="B157" s="113" t="s">
        <v>867</v>
      </c>
      <c r="C157" s="113" t="s">
        <v>1039</v>
      </c>
      <c r="D157" s="113" t="s">
        <v>824</v>
      </c>
      <c r="E157" s="115"/>
      <c r="F157" s="114">
        <v>1</v>
      </c>
      <c r="G157" s="118" t="s">
        <v>821</v>
      </c>
    </row>
    <row r="158" spans="1:7" ht="21" x14ac:dyDescent="0.35">
      <c r="A158" s="112" t="s">
        <v>816</v>
      </c>
      <c r="B158" s="113" t="s">
        <v>996</v>
      </c>
      <c r="C158" s="113" t="s">
        <v>1040</v>
      </c>
      <c r="D158" s="113" t="s">
        <v>824</v>
      </c>
      <c r="E158" s="115"/>
      <c r="F158" s="114">
        <v>12</v>
      </c>
      <c r="G158" s="118" t="s">
        <v>821</v>
      </c>
    </row>
    <row r="159" spans="1:7" ht="21" x14ac:dyDescent="0.35">
      <c r="A159" s="112" t="s">
        <v>816</v>
      </c>
      <c r="B159" s="113" t="s">
        <v>1041</v>
      </c>
      <c r="C159" s="113" t="s">
        <v>1042</v>
      </c>
      <c r="D159" s="113" t="s">
        <v>819</v>
      </c>
      <c r="E159" s="113" t="s">
        <v>845</v>
      </c>
      <c r="F159" s="114">
        <v>3</v>
      </c>
      <c r="G159" s="118" t="s">
        <v>821</v>
      </c>
    </row>
    <row r="160" spans="1:7" ht="21" x14ac:dyDescent="0.35">
      <c r="A160" s="112" t="s">
        <v>816</v>
      </c>
      <c r="B160" s="113" t="s">
        <v>1041</v>
      </c>
      <c r="C160" s="113" t="s">
        <v>1042</v>
      </c>
      <c r="D160" s="113" t="s">
        <v>819</v>
      </c>
      <c r="E160" s="113" t="s">
        <v>845</v>
      </c>
      <c r="F160" s="114">
        <v>3</v>
      </c>
      <c r="G160" s="118" t="s">
        <v>821</v>
      </c>
    </row>
    <row r="161" spans="1:7" ht="21" x14ac:dyDescent="0.35">
      <c r="A161" s="112" t="s">
        <v>816</v>
      </c>
      <c r="B161" s="113" t="s">
        <v>931</v>
      </c>
      <c r="C161" s="113" t="s">
        <v>1043</v>
      </c>
      <c r="D161" s="113" t="s">
        <v>819</v>
      </c>
      <c r="E161" s="113" t="s">
        <v>820</v>
      </c>
      <c r="F161" s="114">
        <v>1</v>
      </c>
      <c r="G161" s="118" t="s">
        <v>821</v>
      </c>
    </row>
    <row r="162" spans="1:7" ht="21" x14ac:dyDescent="0.35">
      <c r="A162" s="112" t="s">
        <v>816</v>
      </c>
      <c r="B162" s="113" t="s">
        <v>938</v>
      </c>
      <c r="C162" s="113" t="s">
        <v>1044</v>
      </c>
      <c r="D162" s="113" t="s">
        <v>819</v>
      </c>
      <c r="E162" s="113" t="s">
        <v>838</v>
      </c>
      <c r="F162" s="114">
        <v>2</v>
      </c>
      <c r="G162" s="118" t="s">
        <v>821</v>
      </c>
    </row>
    <row r="163" spans="1:7" ht="21" x14ac:dyDescent="0.35">
      <c r="A163" s="112" t="s">
        <v>816</v>
      </c>
      <c r="B163" s="113" t="s">
        <v>1045</v>
      </c>
      <c r="C163" s="113" t="s">
        <v>1046</v>
      </c>
      <c r="D163" s="113" t="s">
        <v>819</v>
      </c>
      <c r="E163" s="113" t="s">
        <v>829</v>
      </c>
      <c r="F163" s="114">
        <v>8</v>
      </c>
      <c r="G163" s="118" t="s">
        <v>821</v>
      </c>
    </row>
    <row r="164" spans="1:7" x14ac:dyDescent="0.35">
      <c r="A164" s="112" t="s">
        <v>816</v>
      </c>
      <c r="B164" s="113" t="s">
        <v>867</v>
      </c>
      <c r="C164" s="113" t="s">
        <v>1047</v>
      </c>
      <c r="D164" s="113" t="s">
        <v>819</v>
      </c>
      <c r="E164" s="113" t="s">
        <v>820</v>
      </c>
      <c r="F164" s="114">
        <v>5</v>
      </c>
      <c r="G164" s="118" t="s">
        <v>821</v>
      </c>
    </row>
    <row r="165" spans="1:7" ht="21" x14ac:dyDescent="0.35">
      <c r="A165" s="112" t="s">
        <v>816</v>
      </c>
      <c r="B165" s="113" t="s">
        <v>1048</v>
      </c>
      <c r="C165" s="113" t="s">
        <v>1049</v>
      </c>
      <c r="D165" s="113" t="s">
        <v>824</v>
      </c>
      <c r="E165" s="115"/>
      <c r="F165" s="114">
        <v>100</v>
      </c>
      <c r="G165" s="118" t="s">
        <v>1050</v>
      </c>
    </row>
    <row r="166" spans="1:7" ht="21" x14ac:dyDescent="0.35">
      <c r="A166" s="112" t="s">
        <v>816</v>
      </c>
      <c r="B166" s="113" t="s">
        <v>979</v>
      </c>
      <c r="C166" s="113" t="s">
        <v>1051</v>
      </c>
      <c r="D166" s="113" t="s">
        <v>819</v>
      </c>
      <c r="E166" s="113" t="s">
        <v>820</v>
      </c>
      <c r="F166" s="114">
        <v>1</v>
      </c>
      <c r="G166" s="118" t="s">
        <v>821</v>
      </c>
    </row>
    <row r="167" spans="1:7" x14ac:dyDescent="0.35">
      <c r="A167" s="112" t="s">
        <v>816</v>
      </c>
      <c r="B167" s="113" t="s">
        <v>1052</v>
      </c>
      <c r="C167" s="113" t="s">
        <v>1053</v>
      </c>
      <c r="D167" s="113" t="s">
        <v>819</v>
      </c>
      <c r="E167" s="113" t="s">
        <v>845</v>
      </c>
      <c r="F167" s="114">
        <v>1</v>
      </c>
      <c r="G167" s="118" t="s">
        <v>821</v>
      </c>
    </row>
    <row r="168" spans="1:7" x14ac:dyDescent="0.35">
      <c r="A168" s="112" t="s">
        <v>816</v>
      </c>
      <c r="B168" s="113" t="s">
        <v>1052</v>
      </c>
      <c r="C168" s="113" t="s">
        <v>1053</v>
      </c>
      <c r="D168" s="113" t="s">
        <v>819</v>
      </c>
      <c r="E168" s="113" t="s">
        <v>845</v>
      </c>
      <c r="F168" s="114">
        <v>1</v>
      </c>
      <c r="G168" s="118" t="s">
        <v>821</v>
      </c>
    </row>
    <row r="169" spans="1:7" x14ac:dyDescent="0.35">
      <c r="A169" s="112" t="s">
        <v>816</v>
      </c>
      <c r="B169" s="113" t="s">
        <v>825</v>
      </c>
      <c r="C169" s="113" t="s">
        <v>1054</v>
      </c>
      <c r="D169" s="113" t="s">
        <v>819</v>
      </c>
      <c r="E169" s="113" t="s">
        <v>838</v>
      </c>
      <c r="F169" s="114">
        <v>2</v>
      </c>
      <c r="G169" s="118" t="s">
        <v>821</v>
      </c>
    </row>
    <row r="170" spans="1:7" ht="21" x14ac:dyDescent="0.35">
      <c r="A170" s="112" t="s">
        <v>816</v>
      </c>
      <c r="B170" s="113" t="s">
        <v>989</v>
      </c>
      <c r="C170" s="113" t="s">
        <v>1055</v>
      </c>
      <c r="D170" s="113" t="s">
        <v>819</v>
      </c>
      <c r="E170" s="113" t="s">
        <v>820</v>
      </c>
      <c r="F170" s="114">
        <v>1</v>
      </c>
      <c r="G170" s="118" t="s">
        <v>821</v>
      </c>
    </row>
    <row r="171" spans="1:7" ht="21" x14ac:dyDescent="0.35">
      <c r="A171" s="112" t="s">
        <v>816</v>
      </c>
      <c r="B171" s="113" t="s">
        <v>1020</v>
      </c>
      <c r="C171" s="113" t="s">
        <v>1056</v>
      </c>
      <c r="D171" s="113" t="s">
        <v>824</v>
      </c>
      <c r="E171" s="115"/>
      <c r="F171" s="114">
        <v>2</v>
      </c>
      <c r="G171" s="118" t="s">
        <v>821</v>
      </c>
    </row>
    <row r="172" spans="1:7" x14ac:dyDescent="0.35">
      <c r="A172" s="112" t="s">
        <v>816</v>
      </c>
      <c r="B172" s="113" t="s">
        <v>863</v>
      </c>
      <c r="C172" s="113" t="s">
        <v>1057</v>
      </c>
      <c r="D172" s="113" t="s">
        <v>824</v>
      </c>
      <c r="E172" s="115"/>
      <c r="F172" s="114">
        <v>2</v>
      </c>
      <c r="G172" s="118" t="s">
        <v>821</v>
      </c>
    </row>
    <row r="173" spans="1:7" ht="21" x14ac:dyDescent="0.35">
      <c r="A173" s="112" t="s">
        <v>816</v>
      </c>
      <c r="B173" s="113" t="s">
        <v>1058</v>
      </c>
      <c r="C173" s="113" t="s">
        <v>1059</v>
      </c>
      <c r="D173" s="113" t="s">
        <v>824</v>
      </c>
      <c r="E173" s="115"/>
      <c r="F173" s="114">
        <v>8</v>
      </c>
      <c r="G173" s="118" t="s">
        <v>821</v>
      </c>
    </row>
    <row r="174" spans="1:7" ht="21" x14ac:dyDescent="0.35">
      <c r="A174" s="112" t="s">
        <v>816</v>
      </c>
      <c r="B174" s="113" t="s">
        <v>1060</v>
      </c>
      <c r="C174" s="113" t="s">
        <v>1061</v>
      </c>
      <c r="D174" s="113" t="s">
        <v>824</v>
      </c>
      <c r="E174" s="115"/>
      <c r="F174" s="114">
        <v>1</v>
      </c>
      <c r="G174" s="118" t="s">
        <v>821</v>
      </c>
    </row>
    <row r="175" spans="1:7" ht="21" x14ac:dyDescent="0.35">
      <c r="A175" s="112" t="s">
        <v>816</v>
      </c>
      <c r="B175" s="113" t="s">
        <v>1062</v>
      </c>
      <c r="C175" s="113" t="s">
        <v>1063</v>
      </c>
      <c r="D175" s="113" t="s">
        <v>824</v>
      </c>
      <c r="E175" s="115"/>
      <c r="F175" s="114">
        <v>1</v>
      </c>
      <c r="G175" s="118" t="s">
        <v>821</v>
      </c>
    </row>
    <row r="176" spans="1:7" x14ac:dyDescent="0.35">
      <c r="A176" s="112" t="s">
        <v>816</v>
      </c>
      <c r="B176" s="113" t="s">
        <v>857</v>
      </c>
      <c r="C176" s="113" t="s">
        <v>858</v>
      </c>
      <c r="D176" s="113" t="s">
        <v>819</v>
      </c>
      <c r="E176" s="113" t="s">
        <v>820</v>
      </c>
      <c r="F176" s="114">
        <v>3</v>
      </c>
      <c r="G176" s="118" t="s">
        <v>821</v>
      </c>
    </row>
    <row r="177" spans="1:7" x14ac:dyDescent="0.35">
      <c r="A177" s="112" t="s">
        <v>816</v>
      </c>
      <c r="B177" s="113" t="s">
        <v>1064</v>
      </c>
      <c r="C177" s="113" t="s">
        <v>1065</v>
      </c>
      <c r="D177" s="113" t="s">
        <v>819</v>
      </c>
      <c r="E177" s="113" t="s">
        <v>838</v>
      </c>
      <c r="F177" s="114">
        <v>2</v>
      </c>
      <c r="G177" s="118" t="s">
        <v>821</v>
      </c>
    </row>
    <row r="178" spans="1:7" ht="21" x14ac:dyDescent="0.35">
      <c r="A178" s="112" t="s">
        <v>816</v>
      </c>
      <c r="B178" s="113" t="s">
        <v>975</v>
      </c>
      <c r="C178" s="113" t="s">
        <v>1066</v>
      </c>
      <c r="D178" s="113" t="s">
        <v>819</v>
      </c>
      <c r="E178" s="113" t="s">
        <v>838</v>
      </c>
      <c r="F178" s="114">
        <v>2</v>
      </c>
      <c r="G178" s="118" t="s">
        <v>821</v>
      </c>
    </row>
    <row r="179" spans="1:7" ht="21" x14ac:dyDescent="0.35">
      <c r="A179" s="112" t="s">
        <v>816</v>
      </c>
      <c r="B179" s="113" t="s">
        <v>880</v>
      </c>
      <c r="C179" s="113" t="s">
        <v>1067</v>
      </c>
      <c r="D179" s="113" t="s">
        <v>819</v>
      </c>
      <c r="E179" s="113" t="s">
        <v>820</v>
      </c>
      <c r="F179" s="114">
        <v>1</v>
      </c>
      <c r="G179" s="118" t="s">
        <v>821</v>
      </c>
    </row>
    <row r="180" spans="1:7" x14ac:dyDescent="0.35">
      <c r="A180" s="112" t="s">
        <v>816</v>
      </c>
      <c r="B180" s="113" t="s">
        <v>880</v>
      </c>
      <c r="C180" s="113" t="s">
        <v>1068</v>
      </c>
      <c r="D180" s="113" t="s">
        <v>819</v>
      </c>
      <c r="E180" s="113" t="s">
        <v>820</v>
      </c>
      <c r="F180" s="114">
        <v>2</v>
      </c>
      <c r="G180" s="118" t="s">
        <v>821</v>
      </c>
    </row>
    <row r="181" spans="1:7" ht="21" x14ac:dyDescent="0.35">
      <c r="A181" s="112" t="s">
        <v>816</v>
      </c>
      <c r="B181" s="113" t="s">
        <v>1041</v>
      </c>
      <c r="C181" s="113" t="s">
        <v>1069</v>
      </c>
      <c r="D181" s="113" t="s">
        <v>819</v>
      </c>
      <c r="E181" s="113" t="s">
        <v>889</v>
      </c>
      <c r="F181" s="114">
        <v>2</v>
      </c>
      <c r="G181" s="118" t="s">
        <v>821</v>
      </c>
    </row>
    <row r="182" spans="1:7" ht="21" x14ac:dyDescent="0.35">
      <c r="A182" s="112" t="s">
        <v>816</v>
      </c>
      <c r="B182" s="113" t="s">
        <v>938</v>
      </c>
      <c r="C182" s="113" t="s">
        <v>1070</v>
      </c>
      <c r="D182" s="113" t="s">
        <v>824</v>
      </c>
      <c r="E182" s="115"/>
      <c r="F182" s="114">
        <v>2</v>
      </c>
      <c r="G182" s="118" t="s">
        <v>821</v>
      </c>
    </row>
    <row r="183" spans="1:7" ht="21" x14ac:dyDescent="0.35">
      <c r="A183" s="112" t="s">
        <v>816</v>
      </c>
      <c r="B183" s="113" t="s">
        <v>944</v>
      </c>
      <c r="C183" s="113" t="s">
        <v>1071</v>
      </c>
      <c r="D183" s="113" t="s">
        <v>824</v>
      </c>
      <c r="E183" s="115"/>
      <c r="F183" s="114">
        <v>2</v>
      </c>
      <c r="G183" s="118" t="s">
        <v>821</v>
      </c>
    </row>
    <row r="184" spans="1:7" ht="21" x14ac:dyDescent="0.35">
      <c r="A184" s="112" t="s">
        <v>816</v>
      </c>
      <c r="B184" s="113" t="s">
        <v>944</v>
      </c>
      <c r="C184" s="113" t="s">
        <v>1071</v>
      </c>
      <c r="D184" s="113" t="s">
        <v>824</v>
      </c>
      <c r="E184" s="115"/>
      <c r="F184" s="114">
        <v>2</v>
      </c>
      <c r="G184" s="118" t="s">
        <v>821</v>
      </c>
    </row>
    <row r="185" spans="1:7" x14ac:dyDescent="0.35">
      <c r="A185" s="112" t="s">
        <v>816</v>
      </c>
      <c r="B185" s="113" t="s">
        <v>867</v>
      </c>
      <c r="C185" s="113" t="s">
        <v>1072</v>
      </c>
      <c r="D185" s="113" t="s">
        <v>819</v>
      </c>
      <c r="E185" s="113" t="s">
        <v>820</v>
      </c>
      <c r="F185" s="114">
        <v>1</v>
      </c>
      <c r="G185" s="118" t="s">
        <v>821</v>
      </c>
    </row>
    <row r="186" spans="1:7" x14ac:dyDescent="0.35">
      <c r="A186" s="112" t="s">
        <v>816</v>
      </c>
      <c r="B186" s="113" t="s">
        <v>867</v>
      </c>
      <c r="C186" s="113" t="s">
        <v>1072</v>
      </c>
      <c r="D186" s="113" t="s">
        <v>819</v>
      </c>
      <c r="E186" s="113" t="s">
        <v>820</v>
      </c>
      <c r="F186" s="114">
        <v>1</v>
      </c>
      <c r="G186" s="118" t="s">
        <v>821</v>
      </c>
    </row>
    <row r="187" spans="1:7" ht="21" x14ac:dyDescent="0.35">
      <c r="A187" s="112" t="s">
        <v>816</v>
      </c>
      <c r="B187" s="113" t="s">
        <v>972</v>
      </c>
      <c r="C187" s="113" t="s">
        <v>973</v>
      </c>
      <c r="D187" s="113" t="s">
        <v>819</v>
      </c>
      <c r="E187" s="113" t="s">
        <v>820</v>
      </c>
      <c r="F187" s="114">
        <v>2</v>
      </c>
      <c r="G187" s="118" t="s">
        <v>821</v>
      </c>
    </row>
    <row r="188" spans="1:7" ht="21" x14ac:dyDescent="0.35">
      <c r="A188" s="112" t="s">
        <v>816</v>
      </c>
      <c r="B188" s="113" t="s">
        <v>972</v>
      </c>
      <c r="C188" s="113" t="s">
        <v>973</v>
      </c>
      <c r="D188" s="113" t="s">
        <v>819</v>
      </c>
      <c r="E188" s="113" t="s">
        <v>820</v>
      </c>
      <c r="F188" s="114">
        <v>2</v>
      </c>
      <c r="G188" s="118" t="s">
        <v>821</v>
      </c>
    </row>
    <row r="189" spans="1:7" ht="21" x14ac:dyDescent="0.35">
      <c r="A189" s="112" t="s">
        <v>816</v>
      </c>
      <c r="B189" s="113" t="s">
        <v>972</v>
      </c>
      <c r="C189" s="113" t="s">
        <v>973</v>
      </c>
      <c r="D189" s="113" t="s">
        <v>819</v>
      </c>
      <c r="E189" s="113" t="s">
        <v>820</v>
      </c>
      <c r="F189" s="114">
        <v>2</v>
      </c>
      <c r="G189" s="118" t="s">
        <v>821</v>
      </c>
    </row>
    <row r="190" spans="1:7" ht="21" x14ac:dyDescent="0.35">
      <c r="A190" s="112" t="s">
        <v>816</v>
      </c>
      <c r="B190" s="113" t="s">
        <v>972</v>
      </c>
      <c r="C190" s="113" t="s">
        <v>973</v>
      </c>
      <c r="D190" s="113" t="s">
        <v>819</v>
      </c>
      <c r="E190" s="113" t="s">
        <v>820</v>
      </c>
      <c r="F190" s="114">
        <v>2</v>
      </c>
      <c r="G190" s="118" t="s">
        <v>821</v>
      </c>
    </row>
    <row r="191" spans="1:7" ht="21" x14ac:dyDescent="0.35">
      <c r="A191" s="112" t="s">
        <v>816</v>
      </c>
      <c r="B191" s="113" t="s">
        <v>972</v>
      </c>
      <c r="C191" s="113" t="s">
        <v>973</v>
      </c>
      <c r="D191" s="113" t="s">
        <v>819</v>
      </c>
      <c r="E191" s="113" t="s">
        <v>820</v>
      </c>
      <c r="F191" s="114">
        <v>2</v>
      </c>
      <c r="G191" s="118" t="s">
        <v>821</v>
      </c>
    </row>
    <row r="192" spans="1:7" ht="21" x14ac:dyDescent="0.35">
      <c r="A192" s="112" t="s">
        <v>816</v>
      </c>
      <c r="B192" s="113" t="s">
        <v>887</v>
      </c>
      <c r="C192" s="113" t="s">
        <v>1073</v>
      </c>
      <c r="D192" s="113" t="s">
        <v>819</v>
      </c>
      <c r="E192" s="113" t="s">
        <v>845</v>
      </c>
      <c r="F192" s="114">
        <v>4</v>
      </c>
      <c r="G192" s="118" t="s">
        <v>821</v>
      </c>
    </row>
    <row r="193" spans="1:7" ht="21" x14ac:dyDescent="0.35">
      <c r="A193" s="112" t="s">
        <v>816</v>
      </c>
      <c r="B193" s="113" t="s">
        <v>825</v>
      </c>
      <c r="C193" s="113" t="s">
        <v>1074</v>
      </c>
      <c r="D193" s="113" t="s">
        <v>824</v>
      </c>
      <c r="E193" s="115"/>
      <c r="F193" s="114">
        <v>1</v>
      </c>
      <c r="G193" s="118" t="s">
        <v>821</v>
      </c>
    </row>
    <row r="194" spans="1:7" ht="21" x14ac:dyDescent="0.35">
      <c r="A194" s="112" t="s">
        <v>816</v>
      </c>
      <c r="B194" s="113" t="s">
        <v>1075</v>
      </c>
      <c r="C194" s="113" t="s">
        <v>1076</v>
      </c>
      <c r="D194" s="113" t="s">
        <v>824</v>
      </c>
      <c r="E194" s="115"/>
      <c r="F194" s="114">
        <v>1</v>
      </c>
      <c r="G194" s="118" t="s">
        <v>821</v>
      </c>
    </row>
    <row r="195" spans="1:7" ht="21" x14ac:dyDescent="0.35">
      <c r="A195" s="112" t="s">
        <v>816</v>
      </c>
      <c r="B195" s="113" t="s">
        <v>1075</v>
      </c>
      <c r="C195" s="113" t="s">
        <v>1076</v>
      </c>
      <c r="D195" s="113" t="s">
        <v>824</v>
      </c>
      <c r="E195" s="115"/>
      <c r="F195" s="114">
        <v>1</v>
      </c>
      <c r="G195" s="118" t="s">
        <v>821</v>
      </c>
    </row>
    <row r="196" spans="1:7" ht="21" x14ac:dyDescent="0.35">
      <c r="A196" s="112" t="s">
        <v>816</v>
      </c>
      <c r="B196" s="113" t="s">
        <v>857</v>
      </c>
      <c r="C196" s="113" t="s">
        <v>1077</v>
      </c>
      <c r="D196" s="113" t="s">
        <v>819</v>
      </c>
      <c r="E196" s="113" t="s">
        <v>838</v>
      </c>
      <c r="F196" s="114">
        <v>1</v>
      </c>
      <c r="G196" s="118" t="s">
        <v>821</v>
      </c>
    </row>
    <row r="197" spans="1:7" x14ac:dyDescent="0.35">
      <c r="A197" s="112" t="s">
        <v>816</v>
      </c>
      <c r="B197" s="113" t="s">
        <v>853</v>
      </c>
      <c r="C197" s="113" t="s">
        <v>1078</v>
      </c>
      <c r="D197" s="113" t="s">
        <v>819</v>
      </c>
      <c r="E197" s="113" t="s">
        <v>845</v>
      </c>
      <c r="F197" s="114">
        <v>2</v>
      </c>
      <c r="G197" s="118" t="s">
        <v>821</v>
      </c>
    </row>
    <row r="198" spans="1:7" ht="21" x14ac:dyDescent="0.35">
      <c r="A198" s="112" t="s">
        <v>816</v>
      </c>
      <c r="B198" s="113" t="s">
        <v>907</v>
      </c>
      <c r="C198" s="113" t="s">
        <v>1079</v>
      </c>
      <c r="D198" s="113" t="s">
        <v>824</v>
      </c>
      <c r="E198" s="115"/>
      <c r="F198" s="114">
        <v>3</v>
      </c>
      <c r="G198" s="118" t="s">
        <v>821</v>
      </c>
    </row>
    <row r="199" spans="1:7" ht="21" x14ac:dyDescent="0.35">
      <c r="A199" s="112" t="s">
        <v>816</v>
      </c>
      <c r="B199" s="113" t="s">
        <v>1080</v>
      </c>
      <c r="C199" s="113" t="s">
        <v>1081</v>
      </c>
      <c r="D199" s="113" t="s">
        <v>819</v>
      </c>
      <c r="E199" s="113" t="s">
        <v>845</v>
      </c>
      <c r="F199" s="114">
        <v>1</v>
      </c>
      <c r="G199" s="118" t="s">
        <v>821</v>
      </c>
    </row>
    <row r="200" spans="1:7" ht="21" x14ac:dyDescent="0.35">
      <c r="A200" s="112" t="s">
        <v>816</v>
      </c>
      <c r="B200" s="113" t="s">
        <v>1082</v>
      </c>
      <c r="C200" s="113" t="s">
        <v>1083</v>
      </c>
      <c r="D200" s="113" t="s">
        <v>819</v>
      </c>
      <c r="E200" s="113" t="s">
        <v>845</v>
      </c>
      <c r="F200" s="114">
        <v>32</v>
      </c>
      <c r="G200" s="118" t="s">
        <v>821</v>
      </c>
    </row>
    <row r="201" spans="1:7" ht="21" x14ac:dyDescent="0.35">
      <c r="A201" s="112" t="s">
        <v>816</v>
      </c>
      <c r="B201" s="113" t="s">
        <v>1082</v>
      </c>
      <c r="C201" s="113" t="s">
        <v>1083</v>
      </c>
      <c r="D201" s="113" t="s">
        <v>819</v>
      </c>
      <c r="E201" s="113" t="s">
        <v>845</v>
      </c>
      <c r="F201" s="114">
        <v>32</v>
      </c>
      <c r="G201" s="118" t="s">
        <v>821</v>
      </c>
    </row>
    <row r="202" spans="1:7" ht="21" x14ac:dyDescent="0.35">
      <c r="A202" s="112" t="s">
        <v>816</v>
      </c>
      <c r="B202" s="113" t="s">
        <v>1082</v>
      </c>
      <c r="C202" s="113" t="s">
        <v>1083</v>
      </c>
      <c r="D202" s="113" t="s">
        <v>819</v>
      </c>
      <c r="E202" s="113" t="s">
        <v>845</v>
      </c>
      <c r="F202" s="114">
        <v>32</v>
      </c>
      <c r="G202" s="118" t="s">
        <v>821</v>
      </c>
    </row>
    <row r="203" spans="1:7" ht="21" x14ac:dyDescent="0.35">
      <c r="A203" s="112" t="s">
        <v>816</v>
      </c>
      <c r="B203" s="113" t="s">
        <v>1082</v>
      </c>
      <c r="C203" s="113" t="s">
        <v>1083</v>
      </c>
      <c r="D203" s="113" t="s">
        <v>819</v>
      </c>
      <c r="E203" s="113" t="s">
        <v>845</v>
      </c>
      <c r="F203" s="114">
        <v>32</v>
      </c>
      <c r="G203" s="118" t="s">
        <v>821</v>
      </c>
    </row>
    <row r="204" spans="1:7" ht="21" x14ac:dyDescent="0.35">
      <c r="A204" s="112" t="s">
        <v>816</v>
      </c>
      <c r="B204" s="113" t="s">
        <v>1082</v>
      </c>
      <c r="C204" s="113" t="s">
        <v>1083</v>
      </c>
      <c r="D204" s="113" t="s">
        <v>819</v>
      </c>
      <c r="E204" s="113" t="s">
        <v>845</v>
      </c>
      <c r="F204" s="114">
        <v>32</v>
      </c>
      <c r="G204" s="118" t="s">
        <v>821</v>
      </c>
    </row>
    <row r="205" spans="1:7" ht="21" x14ac:dyDescent="0.35">
      <c r="A205" s="112" t="s">
        <v>816</v>
      </c>
      <c r="B205" s="113" t="s">
        <v>1082</v>
      </c>
      <c r="C205" s="113" t="s">
        <v>1083</v>
      </c>
      <c r="D205" s="113" t="s">
        <v>819</v>
      </c>
      <c r="E205" s="113" t="s">
        <v>845</v>
      </c>
      <c r="F205" s="114">
        <v>32</v>
      </c>
      <c r="G205" s="118" t="s">
        <v>821</v>
      </c>
    </row>
    <row r="206" spans="1:7" x14ac:dyDescent="0.35">
      <c r="A206" s="112" t="s">
        <v>816</v>
      </c>
      <c r="B206" s="113" t="s">
        <v>1082</v>
      </c>
      <c r="C206" s="113" t="s">
        <v>1084</v>
      </c>
      <c r="D206" s="113" t="s">
        <v>819</v>
      </c>
      <c r="E206" s="113" t="s">
        <v>820</v>
      </c>
      <c r="F206" s="114">
        <v>1</v>
      </c>
      <c r="G206" s="118" t="s">
        <v>821</v>
      </c>
    </row>
    <row r="207" spans="1:7" x14ac:dyDescent="0.35">
      <c r="A207" s="112" t="s">
        <v>816</v>
      </c>
      <c r="B207" s="113" t="s">
        <v>1085</v>
      </c>
      <c r="C207" s="113" t="s">
        <v>1086</v>
      </c>
      <c r="D207" s="113" t="s">
        <v>819</v>
      </c>
      <c r="E207" s="113" t="s">
        <v>829</v>
      </c>
      <c r="F207" s="114">
        <v>8</v>
      </c>
      <c r="G207" s="118" t="s">
        <v>821</v>
      </c>
    </row>
    <row r="208" spans="1:7" ht="21" x14ac:dyDescent="0.35">
      <c r="A208" s="112" t="s">
        <v>816</v>
      </c>
      <c r="B208" s="113" t="s">
        <v>867</v>
      </c>
      <c r="C208" s="113" t="s">
        <v>1087</v>
      </c>
      <c r="D208" s="113" t="s">
        <v>819</v>
      </c>
      <c r="E208" s="113" t="s">
        <v>845</v>
      </c>
      <c r="F208" s="114">
        <v>1</v>
      </c>
      <c r="G208" s="118" t="s">
        <v>821</v>
      </c>
    </row>
    <row r="209" spans="1:7" ht="21" x14ac:dyDescent="0.35">
      <c r="A209" s="112" t="s">
        <v>816</v>
      </c>
      <c r="B209" s="113" t="s">
        <v>979</v>
      </c>
      <c r="C209" s="113" t="s">
        <v>1088</v>
      </c>
      <c r="D209" s="113" t="s">
        <v>819</v>
      </c>
      <c r="E209" s="113" t="s">
        <v>820</v>
      </c>
      <c r="F209" s="114">
        <v>1</v>
      </c>
      <c r="G209" s="118" t="s">
        <v>821</v>
      </c>
    </row>
    <row r="210" spans="1:7" ht="21" x14ac:dyDescent="0.35">
      <c r="A210" s="112" t="s">
        <v>816</v>
      </c>
      <c r="B210" s="113" t="s">
        <v>996</v>
      </c>
      <c r="C210" s="113" t="s">
        <v>1089</v>
      </c>
      <c r="D210" s="113" t="s">
        <v>819</v>
      </c>
      <c r="E210" s="113" t="s">
        <v>838</v>
      </c>
      <c r="F210" s="114">
        <v>1</v>
      </c>
      <c r="G210" s="118" t="s">
        <v>821</v>
      </c>
    </row>
    <row r="211" spans="1:7" ht="21" x14ac:dyDescent="0.35">
      <c r="A211" s="112" t="s">
        <v>816</v>
      </c>
      <c r="B211" s="113" t="s">
        <v>825</v>
      </c>
      <c r="C211" s="113" t="s">
        <v>1090</v>
      </c>
      <c r="D211" s="113" t="s">
        <v>819</v>
      </c>
      <c r="E211" s="113" t="s">
        <v>838</v>
      </c>
      <c r="F211" s="114">
        <v>1</v>
      </c>
      <c r="G211" s="118" t="s">
        <v>821</v>
      </c>
    </row>
    <row r="212" spans="1:7" ht="21" x14ac:dyDescent="0.35">
      <c r="A212" s="112" t="s">
        <v>816</v>
      </c>
      <c r="B212" s="113" t="s">
        <v>843</v>
      </c>
      <c r="C212" s="113" t="s">
        <v>1091</v>
      </c>
      <c r="D212" s="113" t="s">
        <v>819</v>
      </c>
      <c r="E212" s="113" t="s">
        <v>845</v>
      </c>
      <c r="F212" s="114">
        <v>15</v>
      </c>
      <c r="G212" s="118" t="s">
        <v>821</v>
      </c>
    </row>
    <row r="213" spans="1:7" ht="21" x14ac:dyDescent="0.35">
      <c r="A213" s="112" t="s">
        <v>816</v>
      </c>
      <c r="B213" s="113" t="s">
        <v>1092</v>
      </c>
      <c r="C213" s="113" t="s">
        <v>1093</v>
      </c>
      <c r="D213" s="113" t="s">
        <v>824</v>
      </c>
      <c r="E213" s="115"/>
      <c r="F213" s="114">
        <v>60</v>
      </c>
      <c r="G213" s="118" t="s">
        <v>821</v>
      </c>
    </row>
    <row r="214" spans="1:7" ht="21" x14ac:dyDescent="0.35">
      <c r="A214" s="112" t="s">
        <v>816</v>
      </c>
      <c r="B214" s="113" t="s">
        <v>931</v>
      </c>
      <c r="C214" s="113" t="s">
        <v>1094</v>
      </c>
      <c r="D214" s="113" t="s">
        <v>819</v>
      </c>
      <c r="E214" s="113" t="s">
        <v>838</v>
      </c>
      <c r="F214" s="114">
        <v>1</v>
      </c>
      <c r="G214" s="118" t="s">
        <v>821</v>
      </c>
    </row>
    <row r="215" spans="1:7" ht="21" x14ac:dyDescent="0.35">
      <c r="A215" s="112" t="s">
        <v>816</v>
      </c>
      <c r="B215" s="113" t="s">
        <v>931</v>
      </c>
      <c r="C215" s="113" t="s">
        <v>1094</v>
      </c>
      <c r="D215" s="113" t="s">
        <v>819</v>
      </c>
      <c r="E215" s="113" t="s">
        <v>838</v>
      </c>
      <c r="F215" s="114">
        <v>1</v>
      </c>
      <c r="G215" s="118" t="s">
        <v>821</v>
      </c>
    </row>
    <row r="216" spans="1:7" ht="21" x14ac:dyDescent="0.35">
      <c r="A216" s="112" t="s">
        <v>816</v>
      </c>
      <c r="B216" s="113" t="s">
        <v>848</v>
      </c>
      <c r="C216" s="113" t="s">
        <v>1095</v>
      </c>
      <c r="D216" s="113" t="s">
        <v>824</v>
      </c>
      <c r="E216" s="115"/>
      <c r="F216" s="114">
        <v>1</v>
      </c>
      <c r="G216" s="118" t="s">
        <v>821</v>
      </c>
    </row>
    <row r="217" spans="1:7" ht="21" x14ac:dyDescent="0.35">
      <c r="A217" s="112" t="s">
        <v>816</v>
      </c>
      <c r="B217" s="113" t="s">
        <v>979</v>
      </c>
      <c r="C217" s="113" t="s">
        <v>1096</v>
      </c>
      <c r="D217" s="113" t="s">
        <v>819</v>
      </c>
      <c r="E217" s="113" t="s">
        <v>838</v>
      </c>
      <c r="F217" s="114">
        <v>1</v>
      </c>
      <c r="G217" s="118" t="s">
        <v>821</v>
      </c>
    </row>
    <row r="218" spans="1:7" ht="21" x14ac:dyDescent="0.35">
      <c r="A218" s="112" t="s">
        <v>816</v>
      </c>
      <c r="B218" s="113" t="s">
        <v>972</v>
      </c>
      <c r="C218" s="113" t="s">
        <v>1097</v>
      </c>
      <c r="D218" s="113" t="s">
        <v>819</v>
      </c>
      <c r="E218" s="113" t="s">
        <v>838</v>
      </c>
      <c r="F218" s="114">
        <v>10</v>
      </c>
      <c r="G218" s="118" t="s">
        <v>821</v>
      </c>
    </row>
    <row r="219" spans="1:7" x14ac:dyDescent="0.35">
      <c r="A219" s="112" t="s">
        <v>816</v>
      </c>
      <c r="B219" s="113" t="s">
        <v>1098</v>
      </c>
      <c r="C219" s="113" t="s">
        <v>1099</v>
      </c>
      <c r="D219" s="113" t="s">
        <v>819</v>
      </c>
      <c r="E219" s="113" t="s">
        <v>838</v>
      </c>
      <c r="F219" s="114">
        <v>1</v>
      </c>
      <c r="G219" s="118" t="s">
        <v>821</v>
      </c>
    </row>
    <row r="220" spans="1:7" x14ac:dyDescent="0.35">
      <c r="A220" s="112" t="s">
        <v>816</v>
      </c>
      <c r="B220" s="113" t="s">
        <v>1100</v>
      </c>
      <c r="C220" s="113" t="s">
        <v>1101</v>
      </c>
      <c r="D220" s="113" t="s">
        <v>824</v>
      </c>
      <c r="E220" s="115"/>
      <c r="F220" s="114">
        <v>1</v>
      </c>
      <c r="G220" s="118" t="s">
        <v>821</v>
      </c>
    </row>
    <row r="221" spans="1:7" ht="21" x14ac:dyDescent="0.35">
      <c r="A221" s="112" t="s">
        <v>816</v>
      </c>
      <c r="B221" s="113" t="s">
        <v>1102</v>
      </c>
      <c r="C221" s="113" t="s">
        <v>1103</v>
      </c>
      <c r="D221" s="113" t="s">
        <v>819</v>
      </c>
      <c r="E221" s="113" t="s">
        <v>838</v>
      </c>
      <c r="F221" s="114">
        <v>1</v>
      </c>
      <c r="G221" s="118" t="s">
        <v>821</v>
      </c>
    </row>
    <row r="222" spans="1:7" ht="21" x14ac:dyDescent="0.35">
      <c r="A222" s="112" t="s">
        <v>816</v>
      </c>
      <c r="B222" s="113" t="s">
        <v>1104</v>
      </c>
      <c r="C222" s="113" t="s">
        <v>1105</v>
      </c>
      <c r="D222" s="113" t="s">
        <v>819</v>
      </c>
      <c r="E222" s="113" t="s">
        <v>845</v>
      </c>
      <c r="F222" s="114">
        <v>1</v>
      </c>
      <c r="G222" s="118" t="s">
        <v>821</v>
      </c>
    </row>
    <row r="223" spans="1:7" ht="21" x14ac:dyDescent="0.35">
      <c r="A223" s="112" t="s">
        <v>816</v>
      </c>
      <c r="B223" s="113" t="s">
        <v>1036</v>
      </c>
      <c r="C223" s="113" t="s">
        <v>1106</v>
      </c>
      <c r="D223" s="113" t="s">
        <v>819</v>
      </c>
      <c r="E223" s="113" t="s">
        <v>838</v>
      </c>
      <c r="F223" s="114">
        <v>1</v>
      </c>
      <c r="G223" s="118" t="s">
        <v>821</v>
      </c>
    </row>
    <row r="224" spans="1:7" ht="21" x14ac:dyDescent="0.35">
      <c r="A224" s="112" t="s">
        <v>816</v>
      </c>
      <c r="B224" s="113" t="s">
        <v>935</v>
      </c>
      <c r="C224" s="113" t="s">
        <v>1107</v>
      </c>
      <c r="D224" s="113" t="s">
        <v>824</v>
      </c>
      <c r="E224" s="115"/>
      <c r="F224" s="114">
        <v>3</v>
      </c>
      <c r="G224" s="118" t="s">
        <v>821</v>
      </c>
    </row>
    <row r="225" spans="1:7" ht="21" x14ac:dyDescent="0.35">
      <c r="A225" s="112" t="s">
        <v>816</v>
      </c>
      <c r="B225" s="113" t="s">
        <v>1108</v>
      </c>
      <c r="C225" s="113" t="s">
        <v>1109</v>
      </c>
      <c r="D225" s="113" t="s">
        <v>819</v>
      </c>
      <c r="E225" s="113" t="s">
        <v>838</v>
      </c>
      <c r="F225" s="114">
        <v>1</v>
      </c>
      <c r="G225" s="118" t="s">
        <v>821</v>
      </c>
    </row>
    <row r="226" spans="1:7" ht="31.5" x14ac:dyDescent="0.35">
      <c r="A226" s="112" t="s">
        <v>816</v>
      </c>
      <c r="B226" s="113" t="s">
        <v>825</v>
      </c>
      <c r="C226" s="113" t="s">
        <v>1110</v>
      </c>
      <c r="D226" s="113" t="s">
        <v>819</v>
      </c>
      <c r="E226" s="113" t="s">
        <v>820</v>
      </c>
      <c r="F226" s="114">
        <v>2</v>
      </c>
      <c r="G226" s="118" t="s">
        <v>821</v>
      </c>
    </row>
    <row r="227" spans="1:7" ht="21" x14ac:dyDescent="0.35">
      <c r="A227" s="112" t="s">
        <v>816</v>
      </c>
      <c r="B227" s="113" t="s">
        <v>907</v>
      </c>
      <c r="C227" s="113" t="s">
        <v>908</v>
      </c>
      <c r="D227" s="113" t="s">
        <v>824</v>
      </c>
      <c r="E227" s="115"/>
      <c r="F227" s="114">
        <v>3</v>
      </c>
      <c r="G227" s="118" t="s">
        <v>821</v>
      </c>
    </row>
    <row r="228" spans="1:7" x14ac:dyDescent="0.35">
      <c r="A228" s="112" t="s">
        <v>816</v>
      </c>
      <c r="B228" s="113" t="s">
        <v>1111</v>
      </c>
      <c r="C228" s="113" t="s">
        <v>1112</v>
      </c>
      <c r="D228" s="113" t="s">
        <v>824</v>
      </c>
      <c r="E228" s="115"/>
      <c r="F228" s="114">
        <v>1</v>
      </c>
      <c r="G228" s="118" t="s">
        <v>821</v>
      </c>
    </row>
    <row r="229" spans="1:7" ht="21" x14ac:dyDescent="0.35">
      <c r="A229" s="112" t="s">
        <v>816</v>
      </c>
      <c r="B229" s="113" t="s">
        <v>996</v>
      </c>
      <c r="C229" s="113" t="s">
        <v>1113</v>
      </c>
      <c r="D229" s="113" t="s">
        <v>824</v>
      </c>
      <c r="E229" s="115"/>
      <c r="F229" s="114">
        <v>3</v>
      </c>
      <c r="G229" s="118" t="s">
        <v>821</v>
      </c>
    </row>
    <row r="230" spans="1:7" ht="21" x14ac:dyDescent="0.35">
      <c r="A230" s="112" t="s">
        <v>816</v>
      </c>
      <c r="B230" s="113" t="s">
        <v>1114</v>
      </c>
      <c r="C230" s="113" t="s">
        <v>1115</v>
      </c>
      <c r="D230" s="113" t="s">
        <v>819</v>
      </c>
      <c r="E230" s="113" t="s">
        <v>845</v>
      </c>
      <c r="F230" s="114">
        <v>1</v>
      </c>
      <c r="G230" s="118" t="s">
        <v>821</v>
      </c>
    </row>
    <row r="231" spans="1:7" ht="21" x14ac:dyDescent="0.35">
      <c r="A231" s="112" t="s">
        <v>816</v>
      </c>
      <c r="B231" s="113" t="s">
        <v>1116</v>
      </c>
      <c r="C231" s="113" t="s">
        <v>1117</v>
      </c>
      <c r="D231" s="113" t="s">
        <v>819</v>
      </c>
      <c r="E231" s="113" t="s">
        <v>820</v>
      </c>
      <c r="F231" s="114">
        <v>1</v>
      </c>
      <c r="G231" s="118" t="s">
        <v>821</v>
      </c>
    </row>
    <row r="232" spans="1:7" ht="21" x14ac:dyDescent="0.35">
      <c r="A232" s="112" t="s">
        <v>816</v>
      </c>
      <c r="B232" s="113" t="s">
        <v>1118</v>
      </c>
      <c r="C232" s="113" t="s">
        <v>1119</v>
      </c>
      <c r="D232" s="113" t="s">
        <v>819</v>
      </c>
      <c r="E232" s="113" t="s">
        <v>829</v>
      </c>
      <c r="F232" s="114">
        <v>1</v>
      </c>
      <c r="G232" s="118" t="s">
        <v>821</v>
      </c>
    </row>
    <row r="233" spans="1:7" x14ac:dyDescent="0.35">
      <c r="A233" s="112" t="s">
        <v>816</v>
      </c>
      <c r="B233" s="113" t="s">
        <v>853</v>
      </c>
      <c r="C233" s="113" t="s">
        <v>892</v>
      </c>
      <c r="D233" s="113" t="s">
        <v>819</v>
      </c>
      <c r="E233" s="113" t="s">
        <v>845</v>
      </c>
      <c r="F233" s="114">
        <v>2</v>
      </c>
      <c r="G233" s="118" t="s">
        <v>821</v>
      </c>
    </row>
    <row r="234" spans="1:7" ht="21" x14ac:dyDescent="0.35">
      <c r="A234" s="112" t="s">
        <v>816</v>
      </c>
      <c r="B234" s="113" t="s">
        <v>1120</v>
      </c>
      <c r="C234" s="113" t="s">
        <v>1121</v>
      </c>
      <c r="D234" s="113" t="s">
        <v>819</v>
      </c>
      <c r="E234" s="113" t="s">
        <v>820</v>
      </c>
      <c r="F234" s="114">
        <v>4</v>
      </c>
      <c r="G234" s="118" t="s">
        <v>821</v>
      </c>
    </row>
    <row r="235" spans="1:7" ht="21" x14ac:dyDescent="0.35">
      <c r="A235" s="112" t="s">
        <v>816</v>
      </c>
      <c r="B235" s="113" t="s">
        <v>1120</v>
      </c>
      <c r="C235" s="113" t="s">
        <v>1121</v>
      </c>
      <c r="D235" s="113" t="s">
        <v>819</v>
      </c>
      <c r="E235" s="113" t="s">
        <v>820</v>
      </c>
      <c r="F235" s="114">
        <v>4</v>
      </c>
      <c r="G235" s="118" t="s">
        <v>821</v>
      </c>
    </row>
    <row r="236" spans="1:7" ht="21" x14ac:dyDescent="0.35">
      <c r="A236" s="112" t="s">
        <v>816</v>
      </c>
      <c r="B236" s="113" t="s">
        <v>1122</v>
      </c>
      <c r="C236" s="113" t="s">
        <v>1123</v>
      </c>
      <c r="D236" s="113" t="s">
        <v>824</v>
      </c>
      <c r="E236" s="115"/>
      <c r="F236" s="114">
        <v>2</v>
      </c>
      <c r="G236" s="118" t="s">
        <v>821</v>
      </c>
    </row>
    <row r="237" spans="1:7" ht="21" x14ac:dyDescent="0.35">
      <c r="A237" s="112" t="s">
        <v>816</v>
      </c>
      <c r="B237" s="113" t="s">
        <v>967</v>
      </c>
      <c r="C237" s="113" t="s">
        <v>1124</v>
      </c>
      <c r="D237" s="113" t="s">
        <v>819</v>
      </c>
      <c r="E237" s="113" t="s">
        <v>845</v>
      </c>
      <c r="F237" s="114">
        <v>1</v>
      </c>
      <c r="G237" s="118" t="s">
        <v>821</v>
      </c>
    </row>
    <row r="238" spans="1:7" ht="21" x14ac:dyDescent="0.35">
      <c r="A238" s="112" t="s">
        <v>816</v>
      </c>
      <c r="B238" s="113" t="s">
        <v>1125</v>
      </c>
      <c r="C238" s="113" t="s">
        <v>1126</v>
      </c>
      <c r="D238" s="113" t="s">
        <v>824</v>
      </c>
      <c r="E238" s="115"/>
      <c r="F238" s="114">
        <v>4</v>
      </c>
      <c r="G238" s="118" t="s">
        <v>821</v>
      </c>
    </row>
    <row r="239" spans="1:7" ht="21" x14ac:dyDescent="0.35">
      <c r="A239" s="112" t="s">
        <v>816</v>
      </c>
      <c r="B239" s="113" t="s">
        <v>1125</v>
      </c>
      <c r="C239" s="113" t="s">
        <v>1127</v>
      </c>
      <c r="D239" s="113" t="s">
        <v>819</v>
      </c>
      <c r="E239" s="113" t="s">
        <v>820</v>
      </c>
      <c r="F239" s="114">
        <v>4</v>
      </c>
      <c r="G239" s="118" t="s">
        <v>821</v>
      </c>
    </row>
    <row r="240" spans="1:7" ht="21" x14ac:dyDescent="0.35">
      <c r="A240" s="112" t="s">
        <v>816</v>
      </c>
      <c r="B240" s="113" t="s">
        <v>867</v>
      </c>
      <c r="C240" s="113" t="s">
        <v>1128</v>
      </c>
      <c r="D240" s="113" t="s">
        <v>824</v>
      </c>
      <c r="E240" s="115"/>
      <c r="F240" s="114">
        <v>1</v>
      </c>
      <c r="G240" s="118" t="s">
        <v>821</v>
      </c>
    </row>
    <row r="241" spans="1:7" ht="21" x14ac:dyDescent="0.35">
      <c r="A241" s="112" t="s">
        <v>816</v>
      </c>
      <c r="B241" s="113" t="s">
        <v>867</v>
      </c>
      <c r="C241" s="113" t="s">
        <v>1129</v>
      </c>
      <c r="D241" s="113" t="s">
        <v>824</v>
      </c>
      <c r="E241" s="115"/>
      <c r="F241" s="114">
        <v>1</v>
      </c>
      <c r="G241" s="118" t="s">
        <v>821</v>
      </c>
    </row>
    <row r="242" spans="1:7" ht="31.5" x14ac:dyDescent="0.35">
      <c r="A242" s="112" t="s">
        <v>816</v>
      </c>
      <c r="B242" s="113" t="s">
        <v>967</v>
      </c>
      <c r="C242" s="113" t="s">
        <v>1130</v>
      </c>
      <c r="D242" s="113" t="s">
        <v>819</v>
      </c>
      <c r="E242" s="113" t="s">
        <v>838</v>
      </c>
      <c r="F242" s="114">
        <v>5</v>
      </c>
      <c r="G242" s="118" t="s">
        <v>821</v>
      </c>
    </row>
    <row r="243" spans="1:7" ht="21" x14ac:dyDescent="0.35">
      <c r="A243" s="112" t="s">
        <v>816</v>
      </c>
      <c r="B243" s="113" t="s">
        <v>825</v>
      </c>
      <c r="C243" s="113" t="s">
        <v>1131</v>
      </c>
      <c r="D243" s="113" t="s">
        <v>819</v>
      </c>
      <c r="E243" s="113" t="s">
        <v>985</v>
      </c>
      <c r="F243" s="114">
        <v>6</v>
      </c>
      <c r="G243" s="118" t="s">
        <v>821</v>
      </c>
    </row>
    <row r="244" spans="1:7" x14ac:dyDescent="0.35">
      <c r="A244" s="112" t="s">
        <v>816</v>
      </c>
      <c r="B244" s="113" t="s">
        <v>1132</v>
      </c>
      <c r="C244" s="113" t="s">
        <v>1133</v>
      </c>
      <c r="D244" s="113" t="s">
        <v>819</v>
      </c>
      <c r="E244" s="113" t="s">
        <v>838</v>
      </c>
      <c r="F244" s="114">
        <v>1</v>
      </c>
      <c r="G244" s="118" t="s">
        <v>821</v>
      </c>
    </row>
    <row r="245" spans="1:7" x14ac:dyDescent="0.35">
      <c r="A245" s="112" t="s">
        <v>816</v>
      </c>
      <c r="B245" s="113" t="s">
        <v>1132</v>
      </c>
      <c r="C245" s="113" t="s">
        <v>1133</v>
      </c>
      <c r="D245" s="113" t="s">
        <v>819</v>
      </c>
      <c r="E245" s="113" t="s">
        <v>838</v>
      </c>
      <c r="F245" s="114">
        <v>1</v>
      </c>
      <c r="G245" s="118" t="s">
        <v>821</v>
      </c>
    </row>
    <row r="246" spans="1:7" x14ac:dyDescent="0.35">
      <c r="A246" s="112" t="s">
        <v>816</v>
      </c>
      <c r="B246" s="113" t="s">
        <v>867</v>
      </c>
      <c r="C246" s="113" t="s">
        <v>1022</v>
      </c>
      <c r="D246" s="113" t="s">
        <v>819</v>
      </c>
      <c r="E246" s="113" t="s">
        <v>820</v>
      </c>
      <c r="F246" s="114">
        <v>4</v>
      </c>
      <c r="G246" s="118" t="s">
        <v>821</v>
      </c>
    </row>
    <row r="247" spans="1:7" ht="21" x14ac:dyDescent="0.35">
      <c r="A247" s="112" t="s">
        <v>816</v>
      </c>
      <c r="B247" s="113" t="s">
        <v>873</v>
      </c>
      <c r="C247" s="113" t="s">
        <v>1134</v>
      </c>
      <c r="D247" s="113" t="s">
        <v>824</v>
      </c>
      <c r="E247" s="115"/>
      <c r="F247" s="114">
        <v>34</v>
      </c>
      <c r="G247" s="118" t="s">
        <v>993</v>
      </c>
    </row>
    <row r="248" spans="1:7" ht="21" x14ac:dyDescent="0.35">
      <c r="A248" s="112" t="s">
        <v>816</v>
      </c>
      <c r="B248" s="113" t="s">
        <v>882</v>
      </c>
      <c r="C248" s="113" t="s">
        <v>883</v>
      </c>
      <c r="D248" s="113" t="s">
        <v>819</v>
      </c>
      <c r="E248" s="113" t="s">
        <v>838</v>
      </c>
      <c r="F248" s="114">
        <v>1</v>
      </c>
      <c r="G248" s="118" t="s">
        <v>821</v>
      </c>
    </row>
    <row r="249" spans="1:7" ht="42" x14ac:dyDescent="0.35">
      <c r="A249" s="112" t="s">
        <v>816</v>
      </c>
      <c r="B249" s="113" t="s">
        <v>975</v>
      </c>
      <c r="C249" s="113" t="s">
        <v>1135</v>
      </c>
      <c r="D249" s="113" t="s">
        <v>819</v>
      </c>
      <c r="E249" s="113" t="s">
        <v>838</v>
      </c>
      <c r="F249" s="114">
        <v>1</v>
      </c>
      <c r="G249" s="118" t="s">
        <v>821</v>
      </c>
    </row>
    <row r="250" spans="1:7" ht="21" x14ac:dyDescent="0.35">
      <c r="A250" s="112" t="s">
        <v>816</v>
      </c>
      <c r="B250" s="113" t="s">
        <v>880</v>
      </c>
      <c r="C250" s="113" t="s">
        <v>954</v>
      </c>
      <c r="D250" s="113" t="s">
        <v>819</v>
      </c>
      <c r="E250" s="113" t="s">
        <v>820</v>
      </c>
      <c r="F250" s="114">
        <v>1</v>
      </c>
      <c r="G250" s="118" t="s">
        <v>821</v>
      </c>
    </row>
    <row r="251" spans="1:7" ht="21" x14ac:dyDescent="0.35">
      <c r="A251" s="112" t="s">
        <v>816</v>
      </c>
      <c r="B251" s="113" t="s">
        <v>880</v>
      </c>
      <c r="C251" s="113" t="s">
        <v>954</v>
      </c>
      <c r="D251" s="113" t="s">
        <v>819</v>
      </c>
      <c r="E251" s="113" t="s">
        <v>820</v>
      </c>
      <c r="F251" s="114">
        <v>1</v>
      </c>
      <c r="G251" s="118" t="s">
        <v>821</v>
      </c>
    </row>
    <row r="252" spans="1:7" ht="21" x14ac:dyDescent="0.35">
      <c r="A252" s="112" t="s">
        <v>816</v>
      </c>
      <c r="B252" s="113" t="s">
        <v>902</v>
      </c>
      <c r="C252" s="113" t="s">
        <v>1136</v>
      </c>
      <c r="D252" s="113" t="s">
        <v>819</v>
      </c>
      <c r="E252" s="113" t="s">
        <v>820</v>
      </c>
      <c r="F252" s="114">
        <v>1</v>
      </c>
      <c r="G252" s="118" t="s">
        <v>821</v>
      </c>
    </row>
    <row r="253" spans="1:7" ht="21" x14ac:dyDescent="0.35">
      <c r="A253" s="112" t="s">
        <v>816</v>
      </c>
      <c r="B253" s="113" t="s">
        <v>867</v>
      </c>
      <c r="C253" s="113" t="s">
        <v>1137</v>
      </c>
      <c r="D253" s="113" t="s">
        <v>819</v>
      </c>
      <c r="E253" s="113" t="s">
        <v>845</v>
      </c>
      <c r="F253" s="114">
        <v>1</v>
      </c>
      <c r="G253" s="118" t="s">
        <v>821</v>
      </c>
    </row>
    <row r="254" spans="1:7" ht="21" x14ac:dyDescent="0.35">
      <c r="A254" s="112" t="s">
        <v>816</v>
      </c>
      <c r="B254" s="113" t="s">
        <v>1138</v>
      </c>
      <c r="C254" s="113" t="s">
        <v>1139</v>
      </c>
      <c r="D254" s="113" t="s">
        <v>819</v>
      </c>
      <c r="E254" s="113" t="s">
        <v>845</v>
      </c>
      <c r="F254" s="114">
        <v>28</v>
      </c>
      <c r="G254" s="118" t="s">
        <v>821</v>
      </c>
    </row>
    <row r="255" spans="1:7" ht="21" x14ac:dyDescent="0.35">
      <c r="A255" s="112" t="s">
        <v>816</v>
      </c>
      <c r="B255" s="113" t="s">
        <v>931</v>
      </c>
      <c r="C255" s="113" t="s">
        <v>1140</v>
      </c>
      <c r="D255" s="113" t="s">
        <v>819</v>
      </c>
      <c r="E255" s="113" t="s">
        <v>838</v>
      </c>
      <c r="F255" s="114">
        <v>2</v>
      </c>
      <c r="G255" s="118" t="s">
        <v>821</v>
      </c>
    </row>
    <row r="256" spans="1:7" ht="21" x14ac:dyDescent="0.35">
      <c r="A256" s="112" t="s">
        <v>816</v>
      </c>
      <c r="B256" s="113" t="s">
        <v>931</v>
      </c>
      <c r="C256" s="113" t="s">
        <v>1141</v>
      </c>
      <c r="D256" s="113" t="s">
        <v>824</v>
      </c>
      <c r="E256" s="115"/>
      <c r="F256" s="114">
        <v>1</v>
      </c>
      <c r="G256" s="118" t="s">
        <v>821</v>
      </c>
    </row>
    <row r="257" spans="1:7" ht="21" x14ac:dyDescent="0.35">
      <c r="A257" s="112" t="s">
        <v>816</v>
      </c>
      <c r="B257" s="113" t="s">
        <v>853</v>
      </c>
      <c r="C257" s="113" t="s">
        <v>1142</v>
      </c>
      <c r="D257" s="113" t="s">
        <v>819</v>
      </c>
      <c r="E257" s="113" t="s">
        <v>845</v>
      </c>
      <c r="F257" s="114">
        <v>6</v>
      </c>
      <c r="G257" s="118" t="s">
        <v>821</v>
      </c>
    </row>
    <row r="258" spans="1:7" ht="21" x14ac:dyDescent="0.35">
      <c r="A258" s="112" t="s">
        <v>816</v>
      </c>
      <c r="B258" s="113" t="s">
        <v>867</v>
      </c>
      <c r="C258" s="113" t="s">
        <v>1143</v>
      </c>
      <c r="D258" s="113" t="s">
        <v>819</v>
      </c>
      <c r="E258" s="113" t="s">
        <v>845</v>
      </c>
      <c r="F258" s="114">
        <v>1</v>
      </c>
      <c r="G258" s="118" t="s">
        <v>821</v>
      </c>
    </row>
    <row r="259" spans="1:7" ht="21" x14ac:dyDescent="0.35">
      <c r="A259" s="112" t="s">
        <v>816</v>
      </c>
      <c r="B259" s="113" t="s">
        <v>1144</v>
      </c>
      <c r="C259" s="113" t="s">
        <v>1145</v>
      </c>
      <c r="D259" s="113" t="s">
        <v>824</v>
      </c>
      <c r="E259" s="115"/>
      <c r="F259" s="114">
        <v>6</v>
      </c>
      <c r="G259" s="118" t="s">
        <v>821</v>
      </c>
    </row>
    <row r="260" spans="1:7" ht="21" x14ac:dyDescent="0.35">
      <c r="A260" s="112" t="s">
        <v>816</v>
      </c>
      <c r="B260" s="113" t="s">
        <v>850</v>
      </c>
      <c r="C260" s="113" t="s">
        <v>1146</v>
      </c>
      <c r="D260" s="113" t="s">
        <v>819</v>
      </c>
      <c r="E260" s="113" t="s">
        <v>820</v>
      </c>
      <c r="F260" s="114">
        <v>8</v>
      </c>
      <c r="G260" s="118" t="s">
        <v>821</v>
      </c>
    </row>
    <row r="261" spans="1:7" x14ac:dyDescent="0.35">
      <c r="A261" s="112" t="s">
        <v>816</v>
      </c>
      <c r="B261" s="113" t="s">
        <v>867</v>
      </c>
      <c r="C261" s="113" t="s">
        <v>1147</v>
      </c>
      <c r="D261" s="113" t="s">
        <v>819</v>
      </c>
      <c r="E261" s="113" t="s">
        <v>838</v>
      </c>
      <c r="F261" s="114">
        <v>2</v>
      </c>
      <c r="G261" s="118" t="s">
        <v>821</v>
      </c>
    </row>
    <row r="262" spans="1:7" ht="21" x14ac:dyDescent="0.35">
      <c r="A262" s="112" t="s">
        <v>816</v>
      </c>
      <c r="B262" s="113" t="s">
        <v>1148</v>
      </c>
      <c r="C262" s="113" t="s">
        <v>1149</v>
      </c>
      <c r="D262" s="113" t="s">
        <v>824</v>
      </c>
      <c r="E262" s="115"/>
      <c r="F262" s="114">
        <v>1</v>
      </c>
      <c r="G262" s="118" t="s">
        <v>821</v>
      </c>
    </row>
    <row r="263" spans="1:7" x14ac:dyDescent="0.35">
      <c r="A263" s="112" t="s">
        <v>816</v>
      </c>
      <c r="B263" s="113" t="s">
        <v>825</v>
      </c>
      <c r="C263" s="113" t="s">
        <v>1150</v>
      </c>
      <c r="D263" s="113" t="s">
        <v>824</v>
      </c>
      <c r="E263" s="115"/>
      <c r="F263" s="114">
        <v>1</v>
      </c>
      <c r="G263" s="118" t="s">
        <v>821</v>
      </c>
    </row>
    <row r="264" spans="1:7" ht="42" x14ac:dyDescent="0.35">
      <c r="A264" s="112" t="s">
        <v>816</v>
      </c>
      <c r="B264" s="113" t="s">
        <v>867</v>
      </c>
      <c r="C264" s="113" t="s">
        <v>1151</v>
      </c>
      <c r="D264" s="113" t="s">
        <v>819</v>
      </c>
      <c r="E264" s="113" t="s">
        <v>820</v>
      </c>
      <c r="F264" s="114">
        <v>1</v>
      </c>
      <c r="G264" s="118" t="s">
        <v>821</v>
      </c>
    </row>
    <row r="265" spans="1:7" ht="21" x14ac:dyDescent="0.35">
      <c r="A265" s="112" t="s">
        <v>816</v>
      </c>
      <c r="B265" s="113" t="s">
        <v>1152</v>
      </c>
      <c r="C265" s="113" t="s">
        <v>1153</v>
      </c>
      <c r="D265" s="113" t="s">
        <v>819</v>
      </c>
      <c r="E265" s="113" t="s">
        <v>838</v>
      </c>
      <c r="F265" s="114">
        <v>4</v>
      </c>
      <c r="G265" s="118" t="s">
        <v>821</v>
      </c>
    </row>
    <row r="266" spans="1:7" x14ac:dyDescent="0.35">
      <c r="A266" s="112" t="s">
        <v>816</v>
      </c>
      <c r="B266" s="113" t="s">
        <v>1154</v>
      </c>
      <c r="C266" s="113" t="s">
        <v>1155</v>
      </c>
      <c r="D266" s="113" t="s">
        <v>819</v>
      </c>
      <c r="E266" s="113" t="s">
        <v>838</v>
      </c>
      <c r="F266" s="114">
        <v>1</v>
      </c>
      <c r="G266" s="118" t="s">
        <v>821</v>
      </c>
    </row>
    <row r="267" spans="1:7" ht="21" x14ac:dyDescent="0.35">
      <c r="A267" s="112" t="s">
        <v>816</v>
      </c>
      <c r="B267" s="113" t="s">
        <v>1156</v>
      </c>
      <c r="C267" s="113" t="s">
        <v>1157</v>
      </c>
      <c r="D267" s="113" t="s">
        <v>824</v>
      </c>
      <c r="E267" s="115"/>
      <c r="F267" s="114">
        <v>6</v>
      </c>
      <c r="G267" s="118" t="s">
        <v>993</v>
      </c>
    </row>
    <row r="268" spans="1:7" ht="21" x14ac:dyDescent="0.35">
      <c r="A268" s="112" t="s">
        <v>816</v>
      </c>
      <c r="B268" s="113" t="s">
        <v>904</v>
      </c>
      <c r="C268" s="113" t="s">
        <v>1158</v>
      </c>
      <c r="D268" s="113" t="s">
        <v>819</v>
      </c>
      <c r="E268" s="113" t="s">
        <v>889</v>
      </c>
      <c r="F268" s="114">
        <v>1</v>
      </c>
      <c r="G268" s="118" t="s">
        <v>821</v>
      </c>
    </row>
    <row r="269" spans="1:7" ht="21" x14ac:dyDescent="0.35">
      <c r="A269" s="112" t="s">
        <v>816</v>
      </c>
      <c r="B269" s="113" t="s">
        <v>1159</v>
      </c>
      <c r="C269" s="113" t="s">
        <v>1160</v>
      </c>
      <c r="D269" s="113" t="s">
        <v>819</v>
      </c>
      <c r="E269" s="113" t="s">
        <v>845</v>
      </c>
      <c r="F269" s="114">
        <v>7</v>
      </c>
      <c r="G269" s="118" t="s">
        <v>821</v>
      </c>
    </row>
    <row r="270" spans="1:7" x14ac:dyDescent="0.35">
      <c r="A270" s="112" t="s">
        <v>816</v>
      </c>
      <c r="B270" s="113" t="s">
        <v>907</v>
      </c>
      <c r="C270" s="113" t="s">
        <v>966</v>
      </c>
      <c r="D270" s="113" t="s">
        <v>819</v>
      </c>
      <c r="E270" s="113" t="s">
        <v>820</v>
      </c>
      <c r="F270" s="114">
        <v>1</v>
      </c>
      <c r="G270" s="118" t="s">
        <v>821</v>
      </c>
    </row>
    <row r="271" spans="1:7" ht="21" x14ac:dyDescent="0.35">
      <c r="A271" s="112" t="s">
        <v>816</v>
      </c>
      <c r="B271" s="113" t="s">
        <v>1161</v>
      </c>
      <c r="C271" s="113" t="s">
        <v>1162</v>
      </c>
      <c r="D271" s="113" t="s">
        <v>819</v>
      </c>
      <c r="E271" s="113" t="s">
        <v>820</v>
      </c>
      <c r="F271" s="114">
        <v>1</v>
      </c>
      <c r="G271" s="118" t="s">
        <v>821</v>
      </c>
    </row>
    <row r="272" spans="1:7" ht="21" x14ac:dyDescent="0.35">
      <c r="A272" s="112" t="s">
        <v>816</v>
      </c>
      <c r="B272" s="113" t="s">
        <v>967</v>
      </c>
      <c r="C272" s="113" t="s">
        <v>1163</v>
      </c>
      <c r="D272" s="113" t="s">
        <v>819</v>
      </c>
      <c r="E272" s="113" t="s">
        <v>820</v>
      </c>
      <c r="F272" s="114">
        <v>1</v>
      </c>
      <c r="G272" s="118" t="s">
        <v>821</v>
      </c>
    </row>
    <row r="273" spans="1:7" ht="21" x14ac:dyDescent="0.35">
      <c r="A273" s="112" t="s">
        <v>816</v>
      </c>
      <c r="B273" s="113" t="s">
        <v>967</v>
      </c>
      <c r="C273" s="113" t="s">
        <v>1163</v>
      </c>
      <c r="D273" s="113" t="s">
        <v>819</v>
      </c>
      <c r="E273" s="113" t="s">
        <v>820</v>
      </c>
      <c r="F273" s="114">
        <v>1</v>
      </c>
      <c r="G273" s="118" t="s">
        <v>821</v>
      </c>
    </row>
    <row r="274" spans="1:7" ht="21" x14ac:dyDescent="0.35">
      <c r="A274" s="112" t="s">
        <v>816</v>
      </c>
      <c r="B274" s="113" t="s">
        <v>880</v>
      </c>
      <c r="C274" s="113" t="s">
        <v>1164</v>
      </c>
      <c r="D274" s="113" t="s">
        <v>819</v>
      </c>
      <c r="E274" s="113" t="s">
        <v>820</v>
      </c>
      <c r="F274" s="114">
        <v>2</v>
      </c>
      <c r="G274" s="118" t="s">
        <v>821</v>
      </c>
    </row>
    <row r="275" spans="1:7" ht="21" x14ac:dyDescent="0.35">
      <c r="A275" s="112" t="s">
        <v>816</v>
      </c>
      <c r="B275" s="113" t="s">
        <v>887</v>
      </c>
      <c r="C275" s="113" t="s">
        <v>1165</v>
      </c>
      <c r="D275" s="113" t="s">
        <v>824</v>
      </c>
      <c r="E275" s="115"/>
      <c r="F275" s="114">
        <v>1</v>
      </c>
      <c r="G275" s="118" t="s">
        <v>821</v>
      </c>
    </row>
    <row r="276" spans="1:7" ht="21" x14ac:dyDescent="0.35">
      <c r="A276" s="112" t="s">
        <v>816</v>
      </c>
      <c r="B276" s="113" t="s">
        <v>1166</v>
      </c>
      <c r="C276" s="113" t="s">
        <v>1167</v>
      </c>
      <c r="D276" s="113" t="s">
        <v>824</v>
      </c>
      <c r="E276" s="115"/>
      <c r="F276" s="114">
        <v>2</v>
      </c>
      <c r="G276" s="118" t="s">
        <v>821</v>
      </c>
    </row>
    <row r="277" spans="1:7" ht="21" x14ac:dyDescent="0.35">
      <c r="A277" s="112" t="s">
        <v>816</v>
      </c>
      <c r="B277" s="113" t="s">
        <v>825</v>
      </c>
      <c r="C277" s="113" t="s">
        <v>1168</v>
      </c>
      <c r="D277" s="113" t="s">
        <v>819</v>
      </c>
      <c r="E277" s="113" t="s">
        <v>829</v>
      </c>
      <c r="F277" s="114">
        <v>2</v>
      </c>
      <c r="G277" s="118" t="s">
        <v>821</v>
      </c>
    </row>
    <row r="278" spans="1:7" ht="21" x14ac:dyDescent="0.35">
      <c r="A278" s="112" t="s">
        <v>816</v>
      </c>
      <c r="B278" s="113" t="s">
        <v>890</v>
      </c>
      <c r="C278" s="113" t="s">
        <v>971</v>
      </c>
      <c r="D278" s="113" t="s">
        <v>819</v>
      </c>
      <c r="E278" s="113" t="s">
        <v>820</v>
      </c>
      <c r="F278" s="114">
        <v>1</v>
      </c>
      <c r="G278" s="118" t="s">
        <v>821</v>
      </c>
    </row>
    <row r="279" spans="1:7" ht="21" x14ac:dyDescent="0.35">
      <c r="A279" s="112" t="s">
        <v>816</v>
      </c>
      <c r="B279" s="113" t="s">
        <v>1060</v>
      </c>
      <c r="C279" s="113" t="s">
        <v>1169</v>
      </c>
      <c r="D279" s="113" t="s">
        <v>819</v>
      </c>
      <c r="E279" s="113" t="s">
        <v>845</v>
      </c>
      <c r="F279" s="114">
        <v>1</v>
      </c>
      <c r="G279" s="118" t="s">
        <v>821</v>
      </c>
    </row>
    <row r="280" spans="1:7" ht="21" x14ac:dyDescent="0.35">
      <c r="A280" s="112" t="s">
        <v>816</v>
      </c>
      <c r="B280" s="113" t="s">
        <v>1170</v>
      </c>
      <c r="C280" s="113" t="s">
        <v>1171</v>
      </c>
      <c r="D280" s="113" t="s">
        <v>824</v>
      </c>
      <c r="E280" s="115"/>
      <c r="F280" s="114">
        <v>1</v>
      </c>
      <c r="G280" s="118" t="s">
        <v>821</v>
      </c>
    </row>
    <row r="281" spans="1:7" ht="21" x14ac:dyDescent="0.35">
      <c r="A281" s="112" t="s">
        <v>816</v>
      </c>
      <c r="B281" s="113" t="s">
        <v>890</v>
      </c>
      <c r="C281" s="113" t="s">
        <v>1172</v>
      </c>
      <c r="D281" s="113" t="s">
        <v>819</v>
      </c>
      <c r="E281" s="113" t="s">
        <v>820</v>
      </c>
      <c r="F281" s="114">
        <v>6</v>
      </c>
      <c r="G281" s="118" t="s">
        <v>821</v>
      </c>
    </row>
    <row r="282" spans="1:7" ht="21" x14ac:dyDescent="0.35">
      <c r="A282" s="112" t="s">
        <v>816</v>
      </c>
      <c r="B282" s="113" t="s">
        <v>1173</v>
      </c>
      <c r="C282" s="113" t="s">
        <v>1174</v>
      </c>
      <c r="D282" s="113" t="s">
        <v>824</v>
      </c>
      <c r="E282" s="115"/>
      <c r="F282" s="114">
        <v>1</v>
      </c>
      <c r="G282" s="118" t="s">
        <v>821</v>
      </c>
    </row>
    <row r="283" spans="1:7" ht="21" x14ac:dyDescent="0.35">
      <c r="A283" s="112" t="s">
        <v>816</v>
      </c>
      <c r="B283" s="113" t="s">
        <v>867</v>
      </c>
      <c r="C283" s="113" t="s">
        <v>1175</v>
      </c>
      <c r="D283" s="113" t="s">
        <v>824</v>
      </c>
      <c r="E283" s="115"/>
      <c r="F283" s="114">
        <v>2</v>
      </c>
      <c r="G283" s="118" t="s">
        <v>821</v>
      </c>
    </row>
    <row r="284" spans="1:7" ht="21" x14ac:dyDescent="0.35">
      <c r="A284" s="112" t="s">
        <v>816</v>
      </c>
      <c r="B284" s="113" t="s">
        <v>873</v>
      </c>
      <c r="C284" s="113" t="s">
        <v>1176</v>
      </c>
      <c r="D284" s="113" t="s">
        <v>824</v>
      </c>
      <c r="E284" s="115"/>
      <c r="F284" s="114">
        <v>1</v>
      </c>
      <c r="G284" s="118" t="s">
        <v>821</v>
      </c>
    </row>
    <row r="285" spans="1:7" ht="21" x14ac:dyDescent="0.35">
      <c r="A285" s="112" t="s">
        <v>816</v>
      </c>
      <c r="B285" s="113" t="s">
        <v>1177</v>
      </c>
      <c r="C285" s="113" t="s">
        <v>1178</v>
      </c>
      <c r="D285" s="113" t="s">
        <v>819</v>
      </c>
      <c r="E285" s="113" t="s">
        <v>838</v>
      </c>
      <c r="F285" s="114">
        <v>1</v>
      </c>
      <c r="G285" s="118" t="s">
        <v>821</v>
      </c>
    </row>
    <row r="286" spans="1:7" ht="21" x14ac:dyDescent="0.35">
      <c r="A286" s="112" t="s">
        <v>816</v>
      </c>
      <c r="B286" s="113" t="s">
        <v>1041</v>
      </c>
      <c r="C286" s="113" t="s">
        <v>1042</v>
      </c>
      <c r="D286" s="113" t="s">
        <v>819</v>
      </c>
      <c r="E286" s="113" t="s">
        <v>845</v>
      </c>
      <c r="F286" s="114">
        <v>2</v>
      </c>
      <c r="G286" s="118" t="s">
        <v>821</v>
      </c>
    </row>
    <row r="287" spans="1:7" ht="21" x14ac:dyDescent="0.35">
      <c r="A287" s="112" t="s">
        <v>816</v>
      </c>
      <c r="B287" s="113" t="s">
        <v>994</v>
      </c>
      <c r="C287" s="113" t="s">
        <v>995</v>
      </c>
      <c r="D287" s="113" t="s">
        <v>824</v>
      </c>
      <c r="E287" s="115"/>
      <c r="F287" s="114">
        <v>6</v>
      </c>
      <c r="G287" s="118" t="s">
        <v>821</v>
      </c>
    </row>
    <row r="288" spans="1:7" ht="21" x14ac:dyDescent="0.35">
      <c r="A288" s="112" t="s">
        <v>816</v>
      </c>
      <c r="B288" s="113" t="s">
        <v>882</v>
      </c>
      <c r="C288" s="113" t="s">
        <v>1179</v>
      </c>
      <c r="D288" s="113" t="s">
        <v>824</v>
      </c>
      <c r="E288" s="115"/>
      <c r="F288" s="114">
        <v>1</v>
      </c>
      <c r="G288" s="118" t="s">
        <v>821</v>
      </c>
    </row>
    <row r="289" spans="1:7" ht="21" x14ac:dyDescent="0.35">
      <c r="A289" s="112" t="s">
        <v>816</v>
      </c>
      <c r="B289" s="113" t="s">
        <v>882</v>
      </c>
      <c r="C289" s="113" t="s">
        <v>1179</v>
      </c>
      <c r="D289" s="113" t="s">
        <v>824</v>
      </c>
      <c r="E289" s="115"/>
      <c r="F289" s="114">
        <v>1</v>
      </c>
      <c r="G289" s="118" t="s">
        <v>821</v>
      </c>
    </row>
    <row r="290" spans="1:7" x14ac:dyDescent="0.35">
      <c r="A290" s="112" t="s">
        <v>816</v>
      </c>
      <c r="B290" s="113" t="s">
        <v>887</v>
      </c>
      <c r="C290" s="113" t="s">
        <v>1180</v>
      </c>
      <c r="D290" s="113" t="s">
        <v>819</v>
      </c>
      <c r="E290" s="113" t="s">
        <v>838</v>
      </c>
      <c r="F290" s="114">
        <v>1</v>
      </c>
      <c r="G290" s="118" t="s">
        <v>821</v>
      </c>
    </row>
    <row r="291" spans="1:7" x14ac:dyDescent="0.35">
      <c r="A291" s="112" t="s">
        <v>816</v>
      </c>
      <c r="B291" s="113" t="s">
        <v>887</v>
      </c>
      <c r="C291" s="113" t="s">
        <v>1180</v>
      </c>
      <c r="D291" s="113" t="s">
        <v>819</v>
      </c>
      <c r="E291" s="113" t="s">
        <v>838</v>
      </c>
      <c r="F291" s="114">
        <v>1</v>
      </c>
      <c r="G291" s="118" t="s">
        <v>821</v>
      </c>
    </row>
    <row r="292" spans="1:7" x14ac:dyDescent="0.35">
      <c r="A292" s="112" t="s">
        <v>816</v>
      </c>
      <c r="B292" s="113" t="s">
        <v>867</v>
      </c>
      <c r="C292" s="113" t="s">
        <v>1181</v>
      </c>
      <c r="D292" s="113" t="s">
        <v>824</v>
      </c>
      <c r="E292" s="115"/>
      <c r="F292" s="114">
        <v>1</v>
      </c>
      <c r="G292" s="118" t="s">
        <v>821</v>
      </c>
    </row>
    <row r="293" spans="1:7" x14ac:dyDescent="0.35">
      <c r="A293" s="112" t="s">
        <v>816</v>
      </c>
      <c r="B293" s="113" t="s">
        <v>867</v>
      </c>
      <c r="C293" s="113" t="s">
        <v>1181</v>
      </c>
      <c r="D293" s="113" t="s">
        <v>824</v>
      </c>
      <c r="E293" s="115"/>
      <c r="F293" s="114">
        <v>1</v>
      </c>
      <c r="G293" s="118" t="s">
        <v>821</v>
      </c>
    </row>
    <row r="294" spans="1:7" ht="21" x14ac:dyDescent="0.35">
      <c r="A294" s="112" t="s">
        <v>816</v>
      </c>
      <c r="B294" s="113" t="s">
        <v>931</v>
      </c>
      <c r="C294" s="113" t="s">
        <v>1182</v>
      </c>
      <c r="D294" s="113" t="s">
        <v>824</v>
      </c>
      <c r="E294" s="115"/>
      <c r="F294" s="114">
        <v>1</v>
      </c>
      <c r="G294" s="118" t="s">
        <v>821</v>
      </c>
    </row>
    <row r="295" spans="1:7" ht="21" x14ac:dyDescent="0.35">
      <c r="A295" s="112" t="s">
        <v>816</v>
      </c>
      <c r="B295" s="113" t="s">
        <v>887</v>
      </c>
      <c r="C295" s="113" t="s">
        <v>1183</v>
      </c>
      <c r="D295" s="113" t="s">
        <v>819</v>
      </c>
      <c r="E295" s="113" t="s">
        <v>845</v>
      </c>
      <c r="F295" s="114">
        <v>2</v>
      </c>
      <c r="G295" s="118" t="s">
        <v>821</v>
      </c>
    </row>
    <row r="296" spans="1:7" ht="21" x14ac:dyDescent="0.35">
      <c r="A296" s="112" t="s">
        <v>816</v>
      </c>
      <c r="B296" s="113" t="s">
        <v>867</v>
      </c>
      <c r="C296" s="113" t="s">
        <v>1184</v>
      </c>
      <c r="D296" s="113" t="s">
        <v>819</v>
      </c>
      <c r="E296" s="113" t="s">
        <v>820</v>
      </c>
      <c r="F296" s="114">
        <v>1</v>
      </c>
      <c r="G296" s="118" t="s">
        <v>821</v>
      </c>
    </row>
    <row r="297" spans="1:7" ht="21" x14ac:dyDescent="0.35">
      <c r="A297" s="112" t="s">
        <v>816</v>
      </c>
      <c r="B297" s="113" t="s">
        <v>867</v>
      </c>
      <c r="C297" s="113" t="s">
        <v>1184</v>
      </c>
      <c r="D297" s="113" t="s">
        <v>819</v>
      </c>
      <c r="E297" s="113" t="s">
        <v>820</v>
      </c>
      <c r="F297" s="114">
        <v>1</v>
      </c>
      <c r="G297" s="118" t="s">
        <v>821</v>
      </c>
    </row>
    <row r="298" spans="1:7" ht="21" x14ac:dyDescent="0.35">
      <c r="A298" s="112" t="s">
        <v>816</v>
      </c>
      <c r="B298" s="113" t="s">
        <v>1185</v>
      </c>
      <c r="C298" s="113" t="s">
        <v>1186</v>
      </c>
      <c r="D298" s="113" t="s">
        <v>819</v>
      </c>
      <c r="E298" s="113" t="s">
        <v>829</v>
      </c>
      <c r="F298" s="114">
        <v>6</v>
      </c>
      <c r="G298" s="118" t="s">
        <v>821</v>
      </c>
    </row>
    <row r="299" spans="1:7" ht="21" x14ac:dyDescent="0.35">
      <c r="A299" s="112" t="s">
        <v>816</v>
      </c>
      <c r="B299" s="113" t="s">
        <v>1187</v>
      </c>
      <c r="C299" s="113" t="s">
        <v>1188</v>
      </c>
      <c r="D299" s="113" t="s">
        <v>819</v>
      </c>
      <c r="E299" s="113" t="s">
        <v>820</v>
      </c>
      <c r="F299" s="114">
        <v>1</v>
      </c>
      <c r="G299" s="118" t="s">
        <v>821</v>
      </c>
    </row>
    <row r="300" spans="1:7" ht="21" x14ac:dyDescent="0.35">
      <c r="A300" s="112" t="s">
        <v>816</v>
      </c>
      <c r="B300" s="113" t="s">
        <v>1187</v>
      </c>
      <c r="C300" s="113" t="s">
        <v>1188</v>
      </c>
      <c r="D300" s="113" t="s">
        <v>819</v>
      </c>
      <c r="E300" s="113" t="s">
        <v>820</v>
      </c>
      <c r="F300" s="114">
        <v>1</v>
      </c>
      <c r="G300" s="118" t="s">
        <v>821</v>
      </c>
    </row>
    <row r="301" spans="1:7" ht="21" x14ac:dyDescent="0.35">
      <c r="A301" s="112" t="s">
        <v>816</v>
      </c>
      <c r="B301" s="113" t="s">
        <v>1187</v>
      </c>
      <c r="C301" s="113" t="s">
        <v>1188</v>
      </c>
      <c r="D301" s="113" t="s">
        <v>819</v>
      </c>
      <c r="E301" s="113" t="s">
        <v>820</v>
      </c>
      <c r="F301" s="114">
        <v>1</v>
      </c>
      <c r="G301" s="118" t="s">
        <v>821</v>
      </c>
    </row>
    <row r="302" spans="1:7" ht="21" x14ac:dyDescent="0.35">
      <c r="A302" s="112" t="s">
        <v>816</v>
      </c>
      <c r="B302" s="113" t="s">
        <v>1025</v>
      </c>
      <c r="C302" s="113" t="s">
        <v>1189</v>
      </c>
      <c r="D302" s="113" t="s">
        <v>824</v>
      </c>
      <c r="E302" s="115"/>
      <c r="F302" s="114">
        <v>6</v>
      </c>
      <c r="G302" s="118" t="s">
        <v>821</v>
      </c>
    </row>
    <row r="303" spans="1:7" x14ac:dyDescent="0.35">
      <c r="A303" s="112" t="s">
        <v>816</v>
      </c>
      <c r="B303" s="113" t="s">
        <v>907</v>
      </c>
      <c r="C303" s="113" t="s">
        <v>1190</v>
      </c>
      <c r="D303" s="113" t="s">
        <v>819</v>
      </c>
      <c r="E303" s="113" t="s">
        <v>820</v>
      </c>
      <c r="F303" s="114">
        <v>1</v>
      </c>
      <c r="G303" s="118" t="s">
        <v>821</v>
      </c>
    </row>
    <row r="304" spans="1:7" ht="21" x14ac:dyDescent="0.35">
      <c r="A304" s="112" t="s">
        <v>816</v>
      </c>
      <c r="B304" s="113" t="s">
        <v>827</v>
      </c>
      <c r="C304" s="113" t="s">
        <v>1191</v>
      </c>
      <c r="D304" s="113" t="s">
        <v>819</v>
      </c>
      <c r="E304" s="113" t="s">
        <v>838</v>
      </c>
      <c r="F304" s="114">
        <v>1</v>
      </c>
      <c r="G304" s="118" t="s">
        <v>821</v>
      </c>
    </row>
    <row r="305" spans="1:7" ht="21" x14ac:dyDescent="0.35">
      <c r="A305" s="112" t="s">
        <v>816</v>
      </c>
      <c r="B305" s="113" t="s">
        <v>850</v>
      </c>
      <c r="C305" s="113" t="s">
        <v>1192</v>
      </c>
      <c r="D305" s="113" t="s">
        <v>824</v>
      </c>
      <c r="E305" s="115"/>
      <c r="F305" s="114">
        <v>1</v>
      </c>
      <c r="G305" s="118" t="s">
        <v>821</v>
      </c>
    </row>
    <row r="306" spans="1:7" ht="21" x14ac:dyDescent="0.35">
      <c r="A306" s="112" t="s">
        <v>816</v>
      </c>
      <c r="B306" s="113" t="s">
        <v>1193</v>
      </c>
      <c r="C306" s="113" t="s">
        <v>1194</v>
      </c>
      <c r="D306" s="113" t="s">
        <v>819</v>
      </c>
      <c r="E306" s="113" t="s">
        <v>820</v>
      </c>
      <c r="F306" s="114">
        <v>1</v>
      </c>
      <c r="G306" s="118" t="s">
        <v>821</v>
      </c>
    </row>
    <row r="307" spans="1:7" ht="21" x14ac:dyDescent="0.35">
      <c r="A307" s="112" t="s">
        <v>816</v>
      </c>
      <c r="B307" s="113" t="s">
        <v>1193</v>
      </c>
      <c r="C307" s="113" t="s">
        <v>1194</v>
      </c>
      <c r="D307" s="113" t="s">
        <v>819</v>
      </c>
      <c r="E307" s="113" t="s">
        <v>820</v>
      </c>
      <c r="F307" s="114">
        <v>1</v>
      </c>
      <c r="G307" s="118" t="s">
        <v>821</v>
      </c>
    </row>
    <row r="308" spans="1:7" ht="21" x14ac:dyDescent="0.35">
      <c r="A308" s="112" t="s">
        <v>816</v>
      </c>
      <c r="B308" s="113" t="s">
        <v>933</v>
      </c>
      <c r="C308" s="113" t="s">
        <v>1195</v>
      </c>
      <c r="D308" s="113" t="s">
        <v>819</v>
      </c>
      <c r="E308" s="113" t="s">
        <v>838</v>
      </c>
      <c r="F308" s="114">
        <v>1</v>
      </c>
      <c r="G308" s="118" t="s">
        <v>821</v>
      </c>
    </row>
    <row r="309" spans="1:7" ht="21" x14ac:dyDescent="0.35">
      <c r="A309" s="112" t="s">
        <v>816</v>
      </c>
      <c r="B309" s="113" t="s">
        <v>850</v>
      </c>
      <c r="C309" s="113" t="s">
        <v>988</v>
      </c>
      <c r="D309" s="113" t="s">
        <v>819</v>
      </c>
      <c r="E309" s="113" t="s">
        <v>820</v>
      </c>
      <c r="F309" s="114">
        <v>1</v>
      </c>
      <c r="G309" s="118" t="s">
        <v>821</v>
      </c>
    </row>
    <row r="310" spans="1:7" ht="21" x14ac:dyDescent="0.35">
      <c r="A310" s="112" t="s">
        <v>816</v>
      </c>
      <c r="B310" s="113" t="s">
        <v>850</v>
      </c>
      <c r="C310" s="113" t="s">
        <v>988</v>
      </c>
      <c r="D310" s="113" t="s">
        <v>819</v>
      </c>
      <c r="E310" s="113" t="s">
        <v>820</v>
      </c>
      <c r="F310" s="114">
        <v>1</v>
      </c>
      <c r="G310" s="118" t="s">
        <v>821</v>
      </c>
    </row>
    <row r="311" spans="1:7" ht="21" x14ac:dyDescent="0.35">
      <c r="A311" s="112" t="s">
        <v>816</v>
      </c>
      <c r="B311" s="113" t="s">
        <v>979</v>
      </c>
      <c r="C311" s="113" t="s">
        <v>1196</v>
      </c>
      <c r="D311" s="113" t="s">
        <v>824</v>
      </c>
      <c r="E311" s="115"/>
      <c r="F311" s="114">
        <v>2</v>
      </c>
      <c r="G311" s="118" t="s">
        <v>821</v>
      </c>
    </row>
    <row r="312" spans="1:7" ht="21" x14ac:dyDescent="0.35">
      <c r="A312" s="112" t="s">
        <v>816</v>
      </c>
      <c r="B312" s="113" t="s">
        <v>853</v>
      </c>
      <c r="C312" s="113" t="s">
        <v>1197</v>
      </c>
      <c r="D312" s="113" t="s">
        <v>819</v>
      </c>
      <c r="E312" s="113" t="s">
        <v>845</v>
      </c>
      <c r="F312" s="114">
        <v>3</v>
      </c>
      <c r="G312" s="118" t="s">
        <v>821</v>
      </c>
    </row>
    <row r="313" spans="1:7" ht="21" x14ac:dyDescent="0.35">
      <c r="A313" s="112" t="s">
        <v>816</v>
      </c>
      <c r="B313" s="113" t="s">
        <v>855</v>
      </c>
      <c r="C313" s="113" t="s">
        <v>1198</v>
      </c>
      <c r="D313" s="113" t="s">
        <v>824</v>
      </c>
      <c r="E313" s="115"/>
      <c r="F313" s="114">
        <v>40</v>
      </c>
      <c r="G313" s="118" t="s">
        <v>821</v>
      </c>
    </row>
    <row r="314" spans="1:7" ht="21" x14ac:dyDescent="0.35">
      <c r="A314" s="112" t="s">
        <v>816</v>
      </c>
      <c r="B314" s="113" t="s">
        <v>1199</v>
      </c>
      <c r="C314" s="113" t="s">
        <v>1200</v>
      </c>
      <c r="D314" s="113" t="s">
        <v>819</v>
      </c>
      <c r="E314" s="113" t="s">
        <v>820</v>
      </c>
      <c r="F314" s="114">
        <v>1</v>
      </c>
      <c r="G314" s="118" t="s">
        <v>821</v>
      </c>
    </row>
    <row r="315" spans="1:7" x14ac:dyDescent="0.35">
      <c r="A315" s="112" t="s">
        <v>816</v>
      </c>
      <c r="B315" s="113" t="s">
        <v>967</v>
      </c>
      <c r="C315" s="113" t="s">
        <v>1201</v>
      </c>
      <c r="D315" s="113" t="s">
        <v>819</v>
      </c>
      <c r="E315" s="113" t="s">
        <v>820</v>
      </c>
      <c r="F315" s="114">
        <v>1</v>
      </c>
      <c r="G315" s="118" t="s">
        <v>821</v>
      </c>
    </row>
    <row r="316" spans="1:7" ht="21" x14ac:dyDescent="0.35">
      <c r="A316" s="112" t="s">
        <v>816</v>
      </c>
      <c r="B316" s="113" t="s">
        <v>1202</v>
      </c>
      <c r="C316" s="113" t="s">
        <v>1203</v>
      </c>
      <c r="D316" s="113" t="s">
        <v>824</v>
      </c>
      <c r="E316" s="115"/>
      <c r="F316" s="114">
        <v>9</v>
      </c>
      <c r="G316" s="118" t="s">
        <v>821</v>
      </c>
    </row>
    <row r="317" spans="1:7" x14ac:dyDescent="0.35">
      <c r="A317" s="112" t="s">
        <v>816</v>
      </c>
      <c r="B317" s="113" t="s">
        <v>1204</v>
      </c>
      <c r="C317" s="113" t="s">
        <v>1205</v>
      </c>
      <c r="D317" s="113" t="s">
        <v>824</v>
      </c>
      <c r="E317" s="115"/>
      <c r="F317" s="114">
        <v>1</v>
      </c>
      <c r="G317" s="118" t="s">
        <v>821</v>
      </c>
    </row>
    <row r="318" spans="1:7" ht="21" x14ac:dyDescent="0.35">
      <c r="A318" s="112" t="s">
        <v>816</v>
      </c>
      <c r="B318" s="113" t="s">
        <v>880</v>
      </c>
      <c r="C318" s="113" t="s">
        <v>1206</v>
      </c>
      <c r="D318" s="113" t="s">
        <v>819</v>
      </c>
      <c r="E318" s="113" t="s">
        <v>820</v>
      </c>
      <c r="F318" s="114">
        <v>1</v>
      </c>
      <c r="G318" s="118" t="s">
        <v>821</v>
      </c>
    </row>
    <row r="319" spans="1:7" x14ac:dyDescent="0.35">
      <c r="A319" s="112" t="s">
        <v>816</v>
      </c>
      <c r="B319" s="113" t="s">
        <v>867</v>
      </c>
      <c r="C319" s="113" t="s">
        <v>1207</v>
      </c>
      <c r="D319" s="113" t="s">
        <v>824</v>
      </c>
      <c r="E319" s="115"/>
      <c r="F319" s="114">
        <v>1</v>
      </c>
      <c r="G319" s="118" t="s">
        <v>821</v>
      </c>
    </row>
    <row r="320" spans="1:7" ht="31.5" x14ac:dyDescent="0.35">
      <c r="A320" s="112" t="s">
        <v>816</v>
      </c>
      <c r="B320" s="113" t="s">
        <v>969</v>
      </c>
      <c r="C320" s="113" t="s">
        <v>1208</v>
      </c>
      <c r="D320" s="113" t="s">
        <v>824</v>
      </c>
      <c r="E320" s="115"/>
      <c r="F320" s="114">
        <v>8</v>
      </c>
      <c r="G320" s="118" t="s">
        <v>821</v>
      </c>
    </row>
    <row r="321" spans="1:7" ht="21" x14ac:dyDescent="0.35">
      <c r="A321" s="112" t="s">
        <v>816</v>
      </c>
      <c r="B321" s="113" t="s">
        <v>1209</v>
      </c>
      <c r="C321" s="113" t="s">
        <v>1210</v>
      </c>
      <c r="D321" s="113" t="s">
        <v>824</v>
      </c>
      <c r="E321" s="115"/>
      <c r="F321" s="114">
        <v>2</v>
      </c>
      <c r="G321" s="118" t="s">
        <v>821</v>
      </c>
    </row>
    <row r="322" spans="1:7" ht="21" x14ac:dyDescent="0.35">
      <c r="A322" s="112" t="s">
        <v>816</v>
      </c>
      <c r="B322" s="113" t="s">
        <v>1032</v>
      </c>
      <c r="C322" s="113" t="s">
        <v>1211</v>
      </c>
      <c r="D322" s="113" t="s">
        <v>819</v>
      </c>
      <c r="E322" s="113" t="s">
        <v>820</v>
      </c>
      <c r="F322" s="114">
        <v>1</v>
      </c>
      <c r="G322" s="118" t="s">
        <v>821</v>
      </c>
    </row>
    <row r="323" spans="1:7" x14ac:dyDescent="0.35">
      <c r="A323" s="112" t="s">
        <v>816</v>
      </c>
      <c r="B323" s="113" t="s">
        <v>907</v>
      </c>
      <c r="C323" s="113" t="s">
        <v>1212</v>
      </c>
      <c r="D323" s="113" t="s">
        <v>819</v>
      </c>
      <c r="E323" s="113" t="s">
        <v>838</v>
      </c>
      <c r="F323" s="114">
        <v>1</v>
      </c>
      <c r="G323" s="118" t="s">
        <v>821</v>
      </c>
    </row>
    <row r="324" spans="1:7" ht="21" x14ac:dyDescent="0.35">
      <c r="A324" s="112" t="s">
        <v>816</v>
      </c>
      <c r="B324" s="113" t="s">
        <v>907</v>
      </c>
      <c r="C324" s="113" t="s">
        <v>1213</v>
      </c>
      <c r="D324" s="113" t="s">
        <v>819</v>
      </c>
      <c r="E324" s="113" t="s">
        <v>820</v>
      </c>
      <c r="F324" s="114">
        <v>1</v>
      </c>
      <c r="G324" s="118" t="s">
        <v>821</v>
      </c>
    </row>
    <row r="325" spans="1:7" ht="21" x14ac:dyDescent="0.35">
      <c r="A325" s="112" t="s">
        <v>816</v>
      </c>
      <c r="B325" s="113" t="s">
        <v>907</v>
      </c>
      <c r="C325" s="113" t="s">
        <v>1214</v>
      </c>
      <c r="D325" s="113" t="s">
        <v>819</v>
      </c>
      <c r="E325" s="113" t="s">
        <v>838</v>
      </c>
      <c r="F325" s="114">
        <v>1</v>
      </c>
      <c r="G325" s="118" t="s">
        <v>821</v>
      </c>
    </row>
    <row r="326" spans="1:7" ht="21" x14ac:dyDescent="0.35">
      <c r="A326" s="112" t="s">
        <v>816</v>
      </c>
      <c r="B326" s="113" t="s">
        <v>907</v>
      </c>
      <c r="C326" s="113" t="s">
        <v>1214</v>
      </c>
      <c r="D326" s="113" t="s">
        <v>819</v>
      </c>
      <c r="E326" s="113" t="s">
        <v>838</v>
      </c>
      <c r="F326" s="114">
        <v>1</v>
      </c>
      <c r="G326" s="118" t="s">
        <v>821</v>
      </c>
    </row>
    <row r="327" spans="1:7" ht="21" x14ac:dyDescent="0.35">
      <c r="A327" s="112" t="s">
        <v>816</v>
      </c>
      <c r="B327" s="113" t="s">
        <v>907</v>
      </c>
      <c r="C327" s="113" t="s">
        <v>1214</v>
      </c>
      <c r="D327" s="113" t="s">
        <v>819</v>
      </c>
      <c r="E327" s="113" t="s">
        <v>838</v>
      </c>
      <c r="F327" s="114">
        <v>1</v>
      </c>
      <c r="G327" s="118" t="s">
        <v>821</v>
      </c>
    </row>
    <row r="328" spans="1:7" ht="21" x14ac:dyDescent="0.35">
      <c r="A328" s="112" t="s">
        <v>816</v>
      </c>
      <c r="B328" s="113" t="s">
        <v>907</v>
      </c>
      <c r="C328" s="113" t="s">
        <v>1214</v>
      </c>
      <c r="D328" s="113" t="s">
        <v>819</v>
      </c>
      <c r="E328" s="113" t="s">
        <v>838</v>
      </c>
      <c r="F328" s="114">
        <v>1</v>
      </c>
      <c r="G328" s="118" t="s">
        <v>821</v>
      </c>
    </row>
    <row r="329" spans="1:7" ht="21" x14ac:dyDescent="0.35">
      <c r="A329" s="112" t="s">
        <v>816</v>
      </c>
      <c r="B329" s="113" t="s">
        <v>1215</v>
      </c>
      <c r="C329" s="113" t="s">
        <v>1216</v>
      </c>
      <c r="D329" s="113" t="s">
        <v>819</v>
      </c>
      <c r="E329" s="113" t="s">
        <v>820</v>
      </c>
      <c r="F329" s="114">
        <v>1</v>
      </c>
      <c r="G329" s="118" t="s">
        <v>821</v>
      </c>
    </row>
    <row r="330" spans="1:7" ht="21" x14ac:dyDescent="0.35">
      <c r="A330" s="112" t="s">
        <v>816</v>
      </c>
      <c r="B330" s="113" t="s">
        <v>1215</v>
      </c>
      <c r="C330" s="113" t="s">
        <v>1216</v>
      </c>
      <c r="D330" s="113" t="s">
        <v>819</v>
      </c>
      <c r="E330" s="113" t="s">
        <v>820</v>
      </c>
      <c r="F330" s="114">
        <v>1</v>
      </c>
      <c r="G330" s="118" t="s">
        <v>821</v>
      </c>
    </row>
    <row r="331" spans="1:7" ht="21" x14ac:dyDescent="0.35">
      <c r="A331" s="112" t="s">
        <v>816</v>
      </c>
      <c r="B331" s="113" t="s">
        <v>1217</v>
      </c>
      <c r="C331" s="113" t="s">
        <v>1218</v>
      </c>
      <c r="D331" s="113" t="s">
        <v>819</v>
      </c>
      <c r="E331" s="113" t="s">
        <v>838</v>
      </c>
      <c r="F331" s="114">
        <v>1</v>
      </c>
      <c r="G331" s="118" t="s">
        <v>821</v>
      </c>
    </row>
    <row r="332" spans="1:7" x14ac:dyDescent="0.35">
      <c r="A332" s="112" t="s">
        <v>816</v>
      </c>
      <c r="B332" s="113" t="s">
        <v>931</v>
      </c>
      <c r="C332" s="113" t="s">
        <v>1219</v>
      </c>
      <c r="D332" s="113" t="s">
        <v>819</v>
      </c>
      <c r="E332" s="113" t="s">
        <v>820</v>
      </c>
      <c r="F332" s="114">
        <v>1</v>
      </c>
      <c r="G332" s="118" t="s">
        <v>821</v>
      </c>
    </row>
    <row r="333" spans="1:7" x14ac:dyDescent="0.35">
      <c r="A333" s="112" t="s">
        <v>816</v>
      </c>
      <c r="B333" s="113" t="s">
        <v>931</v>
      </c>
      <c r="C333" s="113" t="s">
        <v>1219</v>
      </c>
      <c r="D333" s="113" t="s">
        <v>819</v>
      </c>
      <c r="E333" s="113" t="s">
        <v>820</v>
      </c>
      <c r="F333" s="114">
        <v>1</v>
      </c>
      <c r="G333" s="118" t="s">
        <v>821</v>
      </c>
    </row>
    <row r="334" spans="1:7" x14ac:dyDescent="0.35">
      <c r="A334" s="112" t="s">
        <v>816</v>
      </c>
      <c r="B334" s="113" t="s">
        <v>931</v>
      </c>
      <c r="C334" s="113" t="s">
        <v>1219</v>
      </c>
      <c r="D334" s="113" t="s">
        <v>819</v>
      </c>
      <c r="E334" s="113" t="s">
        <v>820</v>
      </c>
      <c r="F334" s="114">
        <v>1</v>
      </c>
      <c r="G334" s="118" t="s">
        <v>821</v>
      </c>
    </row>
    <row r="335" spans="1:7" ht="21" x14ac:dyDescent="0.35">
      <c r="A335" s="112" t="s">
        <v>816</v>
      </c>
      <c r="B335" s="113" t="s">
        <v>940</v>
      </c>
      <c r="C335" s="113" t="s">
        <v>1220</v>
      </c>
      <c r="D335" s="113" t="s">
        <v>824</v>
      </c>
      <c r="E335" s="115"/>
      <c r="F335" s="114">
        <v>2</v>
      </c>
      <c r="G335" s="118" t="s">
        <v>821</v>
      </c>
    </row>
    <row r="336" spans="1:7" ht="21" x14ac:dyDescent="0.35">
      <c r="A336" s="112" t="s">
        <v>816</v>
      </c>
      <c r="B336" s="113" t="s">
        <v>931</v>
      </c>
      <c r="C336" s="113" t="s">
        <v>1221</v>
      </c>
      <c r="D336" s="113" t="s">
        <v>819</v>
      </c>
      <c r="E336" s="113" t="s">
        <v>845</v>
      </c>
      <c r="F336" s="114">
        <v>2</v>
      </c>
      <c r="G336" s="118" t="s">
        <v>821</v>
      </c>
    </row>
    <row r="337" spans="1:7" ht="21" x14ac:dyDescent="0.35">
      <c r="A337" s="112" t="s">
        <v>816</v>
      </c>
      <c r="B337" s="113" t="s">
        <v>1222</v>
      </c>
      <c r="C337" s="113" t="s">
        <v>1223</v>
      </c>
      <c r="D337" s="113" t="s">
        <v>824</v>
      </c>
      <c r="E337" s="115"/>
      <c r="F337" s="114">
        <v>4</v>
      </c>
      <c r="G337" s="118" t="s">
        <v>821</v>
      </c>
    </row>
    <row r="338" spans="1:7" ht="21" x14ac:dyDescent="0.35">
      <c r="A338" s="112" t="s">
        <v>816</v>
      </c>
      <c r="B338" s="113" t="s">
        <v>931</v>
      </c>
      <c r="C338" s="113" t="s">
        <v>1224</v>
      </c>
      <c r="D338" s="113" t="s">
        <v>819</v>
      </c>
      <c r="E338" s="113" t="s">
        <v>838</v>
      </c>
      <c r="F338" s="114">
        <v>1</v>
      </c>
      <c r="G338" s="118" t="s">
        <v>821</v>
      </c>
    </row>
    <row r="339" spans="1:7" ht="21" x14ac:dyDescent="0.35">
      <c r="A339" s="112" t="s">
        <v>816</v>
      </c>
      <c r="B339" s="113" t="s">
        <v>931</v>
      </c>
      <c r="C339" s="113" t="s">
        <v>1224</v>
      </c>
      <c r="D339" s="113" t="s">
        <v>819</v>
      </c>
      <c r="E339" s="113" t="s">
        <v>838</v>
      </c>
      <c r="F339" s="114">
        <v>1</v>
      </c>
      <c r="G339" s="118" t="s">
        <v>821</v>
      </c>
    </row>
    <row r="340" spans="1:7" ht="21" x14ac:dyDescent="0.35">
      <c r="A340" s="112" t="s">
        <v>816</v>
      </c>
      <c r="B340" s="113" t="s">
        <v>853</v>
      </c>
      <c r="C340" s="113" t="s">
        <v>1225</v>
      </c>
      <c r="D340" s="113" t="s">
        <v>819</v>
      </c>
      <c r="E340" s="113" t="s">
        <v>845</v>
      </c>
      <c r="F340" s="114">
        <v>3</v>
      </c>
      <c r="G340" s="118" t="s">
        <v>821</v>
      </c>
    </row>
    <row r="341" spans="1:7" x14ac:dyDescent="0.35">
      <c r="A341" s="112" t="s">
        <v>816</v>
      </c>
      <c r="B341" s="113" t="s">
        <v>1041</v>
      </c>
      <c r="C341" s="113" t="s">
        <v>1226</v>
      </c>
      <c r="D341" s="113" t="s">
        <v>819</v>
      </c>
      <c r="E341" s="113" t="s">
        <v>845</v>
      </c>
      <c r="F341" s="114">
        <v>2</v>
      </c>
      <c r="G341" s="118" t="s">
        <v>821</v>
      </c>
    </row>
    <row r="342" spans="1:7" ht="21" x14ac:dyDescent="0.35">
      <c r="A342" s="112" t="s">
        <v>816</v>
      </c>
      <c r="B342" s="113" t="s">
        <v>890</v>
      </c>
      <c r="C342" s="113" t="s">
        <v>1227</v>
      </c>
      <c r="D342" s="113" t="s">
        <v>819</v>
      </c>
      <c r="E342" s="113" t="s">
        <v>829</v>
      </c>
      <c r="F342" s="114">
        <v>3</v>
      </c>
      <c r="G342" s="118" t="s">
        <v>821</v>
      </c>
    </row>
    <row r="343" spans="1:7" ht="21" x14ac:dyDescent="0.35">
      <c r="A343" s="112" t="s">
        <v>816</v>
      </c>
      <c r="B343" s="113" t="s">
        <v>1041</v>
      </c>
      <c r="C343" s="113" t="s">
        <v>1228</v>
      </c>
      <c r="D343" s="113" t="s">
        <v>824</v>
      </c>
      <c r="E343" s="115"/>
      <c r="F343" s="114">
        <v>1</v>
      </c>
      <c r="G343" s="118" t="s">
        <v>821</v>
      </c>
    </row>
    <row r="344" spans="1:7" ht="21" x14ac:dyDescent="0.35">
      <c r="A344" s="112" t="s">
        <v>816</v>
      </c>
      <c r="B344" s="113" t="s">
        <v>931</v>
      </c>
      <c r="C344" s="113" t="s">
        <v>1229</v>
      </c>
      <c r="D344" s="113" t="s">
        <v>824</v>
      </c>
      <c r="E344" s="115"/>
      <c r="F344" s="114">
        <v>1</v>
      </c>
      <c r="G344" s="118" t="s">
        <v>821</v>
      </c>
    </row>
    <row r="345" spans="1:7" ht="21" x14ac:dyDescent="0.35">
      <c r="A345" s="112" t="s">
        <v>816</v>
      </c>
      <c r="B345" s="113" t="s">
        <v>931</v>
      </c>
      <c r="C345" s="113" t="s">
        <v>1229</v>
      </c>
      <c r="D345" s="113" t="s">
        <v>824</v>
      </c>
      <c r="E345" s="115"/>
      <c r="F345" s="114">
        <v>1</v>
      </c>
      <c r="G345" s="118" t="s">
        <v>821</v>
      </c>
    </row>
    <row r="346" spans="1:7" ht="21" x14ac:dyDescent="0.35">
      <c r="A346" s="112" t="s">
        <v>816</v>
      </c>
      <c r="B346" s="113" t="s">
        <v>867</v>
      </c>
      <c r="C346" s="113" t="s">
        <v>1230</v>
      </c>
      <c r="D346" s="113" t="s">
        <v>819</v>
      </c>
      <c r="E346" s="113" t="s">
        <v>838</v>
      </c>
      <c r="F346" s="114">
        <v>1</v>
      </c>
      <c r="G346" s="118" t="s">
        <v>821</v>
      </c>
    </row>
    <row r="347" spans="1:7" ht="21" x14ac:dyDescent="0.35">
      <c r="A347" s="112" t="s">
        <v>816</v>
      </c>
      <c r="B347" s="113" t="s">
        <v>1231</v>
      </c>
      <c r="C347" s="113" t="s">
        <v>1232</v>
      </c>
      <c r="D347" s="113" t="s">
        <v>819</v>
      </c>
      <c r="E347" s="113" t="s">
        <v>829</v>
      </c>
      <c r="F347" s="114">
        <v>1</v>
      </c>
      <c r="G347" s="118" t="s">
        <v>821</v>
      </c>
    </row>
    <row r="348" spans="1:7" ht="21" x14ac:dyDescent="0.35">
      <c r="A348" s="112" t="s">
        <v>816</v>
      </c>
      <c r="B348" s="113" t="s">
        <v>1233</v>
      </c>
      <c r="C348" s="113" t="s">
        <v>1234</v>
      </c>
      <c r="D348" s="113" t="s">
        <v>824</v>
      </c>
      <c r="E348" s="115"/>
      <c r="F348" s="114">
        <v>1</v>
      </c>
      <c r="G348" s="118" t="s">
        <v>821</v>
      </c>
    </row>
    <row r="349" spans="1:7" ht="21" x14ac:dyDescent="0.35">
      <c r="A349" s="112" t="s">
        <v>816</v>
      </c>
      <c r="B349" s="113" t="s">
        <v>1233</v>
      </c>
      <c r="C349" s="113" t="s">
        <v>1234</v>
      </c>
      <c r="D349" s="113" t="s">
        <v>824</v>
      </c>
      <c r="E349" s="115"/>
      <c r="F349" s="114">
        <v>1</v>
      </c>
      <c r="G349" s="118" t="s">
        <v>821</v>
      </c>
    </row>
    <row r="350" spans="1:7" ht="21" x14ac:dyDescent="0.35">
      <c r="A350" s="112" t="s">
        <v>816</v>
      </c>
      <c r="B350" s="113" t="s">
        <v>1235</v>
      </c>
      <c r="C350" s="113" t="s">
        <v>1236</v>
      </c>
      <c r="D350" s="113" t="s">
        <v>824</v>
      </c>
      <c r="E350" s="115"/>
      <c r="F350" s="114">
        <v>1</v>
      </c>
      <c r="G350" s="118" t="s">
        <v>821</v>
      </c>
    </row>
    <row r="351" spans="1:7" ht="21" x14ac:dyDescent="0.35">
      <c r="A351" s="112" t="s">
        <v>816</v>
      </c>
      <c r="B351" s="113" t="s">
        <v>1237</v>
      </c>
      <c r="C351" s="113" t="s">
        <v>1238</v>
      </c>
      <c r="D351" s="113" t="s">
        <v>824</v>
      </c>
      <c r="E351" s="115"/>
      <c r="F351" s="114">
        <v>14</v>
      </c>
      <c r="G351" s="118" t="s">
        <v>821</v>
      </c>
    </row>
    <row r="352" spans="1:7" ht="21" x14ac:dyDescent="0.35">
      <c r="A352" s="112" t="s">
        <v>816</v>
      </c>
      <c r="B352" s="113" t="s">
        <v>1020</v>
      </c>
      <c r="C352" s="113" t="s">
        <v>1021</v>
      </c>
      <c r="D352" s="113" t="s">
        <v>819</v>
      </c>
      <c r="E352" s="113" t="s">
        <v>829</v>
      </c>
      <c r="F352" s="114">
        <v>1</v>
      </c>
      <c r="G352" s="118" t="s">
        <v>821</v>
      </c>
    </row>
    <row r="353" spans="1:7" ht="21" x14ac:dyDescent="0.35">
      <c r="A353" s="112" t="s">
        <v>816</v>
      </c>
      <c r="B353" s="113" t="s">
        <v>967</v>
      </c>
      <c r="C353" s="113" t="s">
        <v>1239</v>
      </c>
      <c r="D353" s="113" t="s">
        <v>819</v>
      </c>
      <c r="E353" s="113" t="s">
        <v>838</v>
      </c>
      <c r="F353" s="114">
        <v>1</v>
      </c>
      <c r="G353" s="118" t="s">
        <v>821</v>
      </c>
    </row>
    <row r="354" spans="1:7" x14ac:dyDescent="0.35">
      <c r="A354" s="112" t="s">
        <v>816</v>
      </c>
      <c r="B354" s="113" t="s">
        <v>1240</v>
      </c>
      <c r="C354" s="113" t="s">
        <v>1241</v>
      </c>
      <c r="D354" s="113" t="s">
        <v>824</v>
      </c>
      <c r="E354" s="115"/>
      <c r="F354" s="114">
        <v>1</v>
      </c>
      <c r="G354" s="118" t="s">
        <v>821</v>
      </c>
    </row>
    <row r="355" spans="1:7" x14ac:dyDescent="0.35">
      <c r="A355" s="112" t="s">
        <v>816</v>
      </c>
      <c r="B355" s="113" t="s">
        <v>825</v>
      </c>
      <c r="C355" s="113" t="s">
        <v>1242</v>
      </c>
      <c r="D355" s="113" t="s">
        <v>819</v>
      </c>
      <c r="E355" s="113" t="s">
        <v>829</v>
      </c>
      <c r="F355" s="114">
        <v>1</v>
      </c>
      <c r="G355" s="118" t="s">
        <v>821</v>
      </c>
    </row>
    <row r="356" spans="1:7" ht="21" x14ac:dyDescent="0.35">
      <c r="A356" s="112" t="s">
        <v>816</v>
      </c>
      <c r="B356" s="113" t="s">
        <v>1243</v>
      </c>
      <c r="C356" s="113" t="s">
        <v>1244</v>
      </c>
      <c r="D356" s="113" t="s">
        <v>819</v>
      </c>
      <c r="E356" s="113" t="s">
        <v>845</v>
      </c>
      <c r="F356" s="114">
        <v>1</v>
      </c>
      <c r="G356" s="118" t="s">
        <v>821</v>
      </c>
    </row>
    <row r="357" spans="1:7" ht="21" x14ac:dyDescent="0.35">
      <c r="A357" s="112" t="s">
        <v>816</v>
      </c>
      <c r="B357" s="113" t="s">
        <v>1245</v>
      </c>
      <c r="C357" s="113" t="s">
        <v>1246</v>
      </c>
      <c r="D357" s="113" t="s">
        <v>824</v>
      </c>
      <c r="E357" s="115"/>
      <c r="F357" s="114">
        <v>1</v>
      </c>
      <c r="G357" s="118" t="s">
        <v>821</v>
      </c>
    </row>
    <row r="358" spans="1:7" ht="21" x14ac:dyDescent="0.35">
      <c r="A358" s="112" t="s">
        <v>816</v>
      </c>
      <c r="B358" s="113" t="s">
        <v>1247</v>
      </c>
      <c r="C358" s="113" t="s">
        <v>1248</v>
      </c>
      <c r="D358" s="113" t="s">
        <v>819</v>
      </c>
      <c r="E358" s="113" t="s">
        <v>838</v>
      </c>
      <c r="F358" s="114">
        <v>1</v>
      </c>
      <c r="G358" s="118" t="s">
        <v>821</v>
      </c>
    </row>
    <row r="359" spans="1:7" ht="21" x14ac:dyDescent="0.35">
      <c r="A359" s="112" t="s">
        <v>816</v>
      </c>
      <c r="B359" s="113" t="s">
        <v>1249</v>
      </c>
      <c r="C359" s="113" t="s">
        <v>1250</v>
      </c>
      <c r="D359" s="113" t="s">
        <v>824</v>
      </c>
      <c r="E359" s="115"/>
      <c r="F359" s="114">
        <v>4</v>
      </c>
      <c r="G359" s="118" t="s">
        <v>821</v>
      </c>
    </row>
    <row r="360" spans="1:7" ht="21" x14ac:dyDescent="0.35">
      <c r="A360" s="112" t="s">
        <v>816</v>
      </c>
      <c r="B360" s="113" t="s">
        <v>1041</v>
      </c>
      <c r="C360" s="113" t="s">
        <v>1251</v>
      </c>
      <c r="D360" s="113" t="s">
        <v>819</v>
      </c>
      <c r="E360" s="113" t="s">
        <v>845</v>
      </c>
      <c r="F360" s="114">
        <v>3</v>
      </c>
      <c r="G360" s="118" t="s">
        <v>821</v>
      </c>
    </row>
    <row r="361" spans="1:7" ht="21" x14ac:dyDescent="0.35">
      <c r="A361" s="112" t="s">
        <v>816</v>
      </c>
      <c r="B361" s="113" t="s">
        <v>825</v>
      </c>
      <c r="C361" s="113" t="s">
        <v>1252</v>
      </c>
      <c r="D361" s="113" t="s">
        <v>819</v>
      </c>
      <c r="E361" s="113" t="s">
        <v>829</v>
      </c>
      <c r="F361" s="114">
        <v>26</v>
      </c>
      <c r="G361" s="118" t="s">
        <v>821</v>
      </c>
    </row>
    <row r="362" spans="1:7" ht="21" x14ac:dyDescent="0.35">
      <c r="A362" s="112" t="s">
        <v>816</v>
      </c>
      <c r="B362" s="113" t="s">
        <v>880</v>
      </c>
      <c r="C362" s="113" t="s">
        <v>1253</v>
      </c>
      <c r="D362" s="113" t="s">
        <v>819</v>
      </c>
      <c r="E362" s="113" t="s">
        <v>820</v>
      </c>
      <c r="F362" s="114">
        <v>1</v>
      </c>
      <c r="G362" s="118" t="s">
        <v>821</v>
      </c>
    </row>
    <row r="363" spans="1:7" ht="21" x14ac:dyDescent="0.35">
      <c r="A363" s="112" t="s">
        <v>816</v>
      </c>
      <c r="B363" s="113" t="s">
        <v>1185</v>
      </c>
      <c r="C363" s="113" t="s">
        <v>1254</v>
      </c>
      <c r="D363" s="113" t="s">
        <v>819</v>
      </c>
      <c r="E363" s="113" t="s">
        <v>845</v>
      </c>
      <c r="F363" s="114">
        <v>10</v>
      </c>
      <c r="G363" s="118" t="s">
        <v>821</v>
      </c>
    </row>
    <row r="364" spans="1:7" ht="21" x14ac:dyDescent="0.35">
      <c r="A364" s="112" t="s">
        <v>816</v>
      </c>
      <c r="B364" s="113" t="s">
        <v>890</v>
      </c>
      <c r="C364" s="113" t="s">
        <v>1255</v>
      </c>
      <c r="D364" s="113" t="s">
        <v>819</v>
      </c>
      <c r="E364" s="113" t="s">
        <v>838</v>
      </c>
      <c r="F364" s="114">
        <v>1</v>
      </c>
      <c r="G364" s="118" t="s">
        <v>821</v>
      </c>
    </row>
    <row r="365" spans="1:7" ht="21" x14ac:dyDescent="0.35">
      <c r="A365" s="112" t="s">
        <v>816</v>
      </c>
      <c r="B365" s="113" t="s">
        <v>890</v>
      </c>
      <c r="C365" s="113" t="s">
        <v>1255</v>
      </c>
      <c r="D365" s="113" t="s">
        <v>819</v>
      </c>
      <c r="E365" s="113" t="s">
        <v>838</v>
      </c>
      <c r="F365" s="114">
        <v>1</v>
      </c>
      <c r="G365" s="118" t="s">
        <v>821</v>
      </c>
    </row>
    <row r="366" spans="1:7" ht="21" x14ac:dyDescent="0.35">
      <c r="A366" s="112" t="s">
        <v>816</v>
      </c>
      <c r="B366" s="113" t="s">
        <v>1256</v>
      </c>
      <c r="C366" s="113" t="s">
        <v>1257</v>
      </c>
      <c r="D366" s="113" t="s">
        <v>824</v>
      </c>
      <c r="E366" s="115"/>
      <c r="F366" s="114">
        <v>4</v>
      </c>
      <c r="G366" s="118" t="s">
        <v>821</v>
      </c>
    </row>
    <row r="367" spans="1:7" x14ac:dyDescent="0.35">
      <c r="A367" s="112" t="s">
        <v>816</v>
      </c>
      <c r="B367" s="113" t="s">
        <v>863</v>
      </c>
      <c r="C367" s="113" t="s">
        <v>1258</v>
      </c>
      <c r="D367" s="113" t="s">
        <v>824</v>
      </c>
      <c r="E367" s="115"/>
      <c r="F367" s="114">
        <v>1</v>
      </c>
      <c r="G367" s="118" t="s">
        <v>821</v>
      </c>
    </row>
    <row r="368" spans="1:7" ht="21" x14ac:dyDescent="0.35">
      <c r="A368" s="112" t="s">
        <v>816</v>
      </c>
      <c r="B368" s="113" t="s">
        <v>863</v>
      </c>
      <c r="C368" s="113" t="s">
        <v>1259</v>
      </c>
      <c r="D368" s="113" t="s">
        <v>824</v>
      </c>
      <c r="E368" s="115"/>
      <c r="F368" s="114">
        <v>1</v>
      </c>
      <c r="G368" s="118" t="s">
        <v>821</v>
      </c>
    </row>
    <row r="369" spans="1:7" ht="31.5" x14ac:dyDescent="0.35">
      <c r="A369" s="112" t="s">
        <v>816</v>
      </c>
      <c r="B369" s="113" t="s">
        <v>1260</v>
      </c>
      <c r="C369" s="113" t="s">
        <v>1261</v>
      </c>
      <c r="D369" s="113" t="s">
        <v>819</v>
      </c>
      <c r="E369" s="113" t="s">
        <v>889</v>
      </c>
      <c r="F369" s="114">
        <v>1</v>
      </c>
      <c r="G369" s="118" t="s">
        <v>821</v>
      </c>
    </row>
    <row r="370" spans="1:7" ht="21" x14ac:dyDescent="0.35">
      <c r="A370" s="112" t="s">
        <v>816</v>
      </c>
      <c r="B370" s="113" t="s">
        <v>979</v>
      </c>
      <c r="C370" s="113" t="s">
        <v>1262</v>
      </c>
      <c r="D370" s="113" t="s">
        <v>824</v>
      </c>
      <c r="E370" s="115"/>
      <c r="F370" s="114">
        <v>1</v>
      </c>
      <c r="G370" s="118" t="s">
        <v>821</v>
      </c>
    </row>
    <row r="371" spans="1:7" ht="21" x14ac:dyDescent="0.35">
      <c r="A371" s="112" t="s">
        <v>816</v>
      </c>
      <c r="B371" s="113" t="s">
        <v>996</v>
      </c>
      <c r="C371" s="113" t="s">
        <v>1263</v>
      </c>
      <c r="D371" s="113" t="s">
        <v>819</v>
      </c>
      <c r="E371" s="113" t="s">
        <v>838</v>
      </c>
      <c r="F371" s="114">
        <v>5</v>
      </c>
      <c r="G371" s="118" t="s">
        <v>821</v>
      </c>
    </row>
    <row r="372" spans="1:7" ht="21" x14ac:dyDescent="0.35">
      <c r="A372" s="112" t="s">
        <v>816</v>
      </c>
      <c r="B372" s="113" t="s">
        <v>996</v>
      </c>
      <c r="C372" s="113" t="s">
        <v>1264</v>
      </c>
      <c r="D372" s="113" t="s">
        <v>824</v>
      </c>
      <c r="E372" s="115"/>
      <c r="F372" s="114">
        <v>6</v>
      </c>
      <c r="G372" s="118" t="s">
        <v>821</v>
      </c>
    </row>
    <row r="373" spans="1:7" ht="21" x14ac:dyDescent="0.35">
      <c r="A373" s="112" t="s">
        <v>816</v>
      </c>
      <c r="B373" s="113" t="s">
        <v>1235</v>
      </c>
      <c r="C373" s="113" t="s">
        <v>1265</v>
      </c>
      <c r="D373" s="113" t="s">
        <v>824</v>
      </c>
      <c r="E373" s="115"/>
      <c r="F373" s="114">
        <v>2</v>
      </c>
      <c r="G373" s="118" t="s">
        <v>821</v>
      </c>
    </row>
    <row r="374" spans="1:7" ht="21" x14ac:dyDescent="0.35">
      <c r="A374" s="112" t="s">
        <v>816</v>
      </c>
      <c r="B374" s="113" t="s">
        <v>1266</v>
      </c>
      <c r="C374" s="113" t="s">
        <v>1267</v>
      </c>
      <c r="D374" s="113" t="s">
        <v>819</v>
      </c>
      <c r="E374" s="113" t="s">
        <v>829</v>
      </c>
      <c r="F374" s="114">
        <v>8</v>
      </c>
      <c r="G374" s="118" t="s">
        <v>821</v>
      </c>
    </row>
    <row r="375" spans="1:7" ht="21" x14ac:dyDescent="0.35">
      <c r="A375" s="112" t="s">
        <v>816</v>
      </c>
      <c r="B375" s="113" t="s">
        <v>1011</v>
      </c>
      <c r="C375" s="113" t="s">
        <v>1268</v>
      </c>
      <c r="D375" s="113" t="s">
        <v>824</v>
      </c>
      <c r="E375" s="115"/>
      <c r="F375" s="114">
        <v>11</v>
      </c>
      <c r="G375" s="118" t="s">
        <v>821</v>
      </c>
    </row>
    <row r="376" spans="1:7" ht="21" x14ac:dyDescent="0.35">
      <c r="A376" s="112" t="s">
        <v>816</v>
      </c>
      <c r="B376" s="113" t="s">
        <v>1269</v>
      </c>
      <c r="C376" s="113" t="s">
        <v>1270</v>
      </c>
      <c r="D376" s="113" t="s">
        <v>824</v>
      </c>
      <c r="E376" s="115"/>
      <c r="F376" s="114">
        <v>2</v>
      </c>
      <c r="G376" s="118" t="s">
        <v>821</v>
      </c>
    </row>
    <row r="377" spans="1:7" ht="21" x14ac:dyDescent="0.35">
      <c r="A377" s="112" t="s">
        <v>816</v>
      </c>
      <c r="B377" s="113" t="s">
        <v>1271</v>
      </c>
      <c r="C377" s="113" t="s">
        <v>1272</v>
      </c>
      <c r="D377" s="113" t="s">
        <v>819</v>
      </c>
      <c r="E377" s="113" t="s">
        <v>829</v>
      </c>
      <c r="F377" s="114">
        <v>6</v>
      </c>
      <c r="G377" s="118" t="s">
        <v>821</v>
      </c>
    </row>
    <row r="378" spans="1:7" ht="21" x14ac:dyDescent="0.35">
      <c r="A378" s="112" t="s">
        <v>816</v>
      </c>
      <c r="B378" s="113" t="s">
        <v>825</v>
      </c>
      <c r="C378" s="113" t="s">
        <v>875</v>
      </c>
      <c r="D378" s="113" t="s">
        <v>819</v>
      </c>
      <c r="E378" s="113" t="s">
        <v>829</v>
      </c>
      <c r="F378" s="114">
        <v>2</v>
      </c>
      <c r="G378" s="118" t="s">
        <v>821</v>
      </c>
    </row>
    <row r="379" spans="1:7" ht="21" x14ac:dyDescent="0.35">
      <c r="A379" s="112" t="s">
        <v>816</v>
      </c>
      <c r="B379" s="113" t="s">
        <v>1064</v>
      </c>
      <c r="C379" s="113" t="s">
        <v>1273</v>
      </c>
      <c r="D379" s="113" t="s">
        <v>819</v>
      </c>
      <c r="E379" s="113" t="s">
        <v>838</v>
      </c>
      <c r="F379" s="114">
        <v>2</v>
      </c>
      <c r="G379" s="118" t="s">
        <v>821</v>
      </c>
    </row>
    <row r="380" spans="1:7" ht="21" x14ac:dyDescent="0.35">
      <c r="A380" s="112" t="s">
        <v>816</v>
      </c>
      <c r="B380" s="113" t="s">
        <v>1274</v>
      </c>
      <c r="C380" s="113" t="s">
        <v>1275</v>
      </c>
      <c r="D380" s="113" t="s">
        <v>819</v>
      </c>
      <c r="E380" s="113" t="s">
        <v>820</v>
      </c>
      <c r="F380" s="114">
        <v>1</v>
      </c>
      <c r="G380" s="118" t="s">
        <v>821</v>
      </c>
    </row>
    <row r="381" spans="1:7" ht="21" x14ac:dyDescent="0.35">
      <c r="A381" s="112" t="s">
        <v>816</v>
      </c>
      <c r="B381" s="113" t="s">
        <v>938</v>
      </c>
      <c r="C381" s="113" t="s">
        <v>1044</v>
      </c>
      <c r="D381" s="113" t="s">
        <v>819</v>
      </c>
      <c r="E381" s="113" t="s">
        <v>838</v>
      </c>
      <c r="F381" s="114">
        <v>1</v>
      </c>
      <c r="G381" s="118" t="s">
        <v>821</v>
      </c>
    </row>
    <row r="382" spans="1:7" ht="21" x14ac:dyDescent="0.35">
      <c r="A382" s="112" t="s">
        <v>816</v>
      </c>
      <c r="B382" s="113" t="s">
        <v>938</v>
      </c>
      <c r="C382" s="113" t="s">
        <v>1044</v>
      </c>
      <c r="D382" s="113" t="s">
        <v>819</v>
      </c>
      <c r="E382" s="113" t="s">
        <v>838</v>
      </c>
      <c r="F382" s="114">
        <v>1</v>
      </c>
      <c r="G382" s="118" t="s">
        <v>821</v>
      </c>
    </row>
    <row r="383" spans="1:7" ht="21" x14ac:dyDescent="0.35">
      <c r="A383" s="112" t="s">
        <v>816</v>
      </c>
      <c r="B383" s="113" t="s">
        <v>893</v>
      </c>
      <c r="C383" s="113" t="s">
        <v>1276</v>
      </c>
      <c r="D383" s="113" t="s">
        <v>819</v>
      </c>
      <c r="E383" s="113" t="s">
        <v>829</v>
      </c>
      <c r="F383" s="114">
        <v>4</v>
      </c>
      <c r="G383" s="118" t="s">
        <v>821</v>
      </c>
    </row>
    <row r="384" spans="1:7" ht="21" x14ac:dyDescent="0.35">
      <c r="A384" s="112" t="s">
        <v>816</v>
      </c>
      <c r="B384" s="113" t="s">
        <v>893</v>
      </c>
      <c r="C384" s="113" t="s">
        <v>1276</v>
      </c>
      <c r="D384" s="113" t="s">
        <v>819</v>
      </c>
      <c r="E384" s="113" t="s">
        <v>829</v>
      </c>
      <c r="F384" s="114">
        <v>4</v>
      </c>
      <c r="G384" s="118" t="s">
        <v>821</v>
      </c>
    </row>
    <row r="385" spans="1:7" ht="21" x14ac:dyDescent="0.35">
      <c r="A385" s="112" t="s">
        <v>816</v>
      </c>
      <c r="B385" s="113" t="s">
        <v>1045</v>
      </c>
      <c r="C385" s="113" t="s">
        <v>1046</v>
      </c>
      <c r="D385" s="113" t="s">
        <v>819</v>
      </c>
      <c r="E385" s="113" t="s">
        <v>829</v>
      </c>
      <c r="F385" s="114">
        <v>4</v>
      </c>
      <c r="G385" s="118" t="s">
        <v>821</v>
      </c>
    </row>
    <row r="386" spans="1:7" ht="21" x14ac:dyDescent="0.35">
      <c r="A386" s="112" t="s">
        <v>816</v>
      </c>
      <c r="B386" s="113" t="s">
        <v>1045</v>
      </c>
      <c r="C386" s="113" t="s">
        <v>1046</v>
      </c>
      <c r="D386" s="113" t="s">
        <v>819</v>
      </c>
      <c r="E386" s="113" t="s">
        <v>829</v>
      </c>
      <c r="F386" s="114">
        <v>4</v>
      </c>
      <c r="G386" s="118" t="s">
        <v>821</v>
      </c>
    </row>
    <row r="387" spans="1:7" ht="21" x14ac:dyDescent="0.35">
      <c r="A387" s="112" t="s">
        <v>816</v>
      </c>
      <c r="B387" s="113" t="s">
        <v>1045</v>
      </c>
      <c r="C387" s="113" t="s">
        <v>1046</v>
      </c>
      <c r="D387" s="113" t="s">
        <v>819</v>
      </c>
      <c r="E387" s="113" t="s">
        <v>829</v>
      </c>
      <c r="F387" s="114">
        <v>4</v>
      </c>
      <c r="G387" s="118" t="s">
        <v>821</v>
      </c>
    </row>
    <row r="388" spans="1:7" ht="21" x14ac:dyDescent="0.35">
      <c r="A388" s="112" t="s">
        <v>816</v>
      </c>
      <c r="B388" s="113" t="s">
        <v>1045</v>
      </c>
      <c r="C388" s="113" t="s">
        <v>1046</v>
      </c>
      <c r="D388" s="113" t="s">
        <v>819</v>
      </c>
      <c r="E388" s="113" t="s">
        <v>829</v>
      </c>
      <c r="F388" s="114">
        <v>4</v>
      </c>
      <c r="G388" s="118" t="s">
        <v>821</v>
      </c>
    </row>
    <row r="389" spans="1:7" ht="21" x14ac:dyDescent="0.35">
      <c r="A389" s="112" t="s">
        <v>816</v>
      </c>
      <c r="B389" s="113" t="s">
        <v>1138</v>
      </c>
      <c r="C389" s="113" t="s">
        <v>1277</v>
      </c>
      <c r="D389" s="113" t="s">
        <v>824</v>
      </c>
      <c r="E389" s="115"/>
      <c r="F389" s="114">
        <v>2</v>
      </c>
      <c r="G389" s="118" t="s">
        <v>821</v>
      </c>
    </row>
    <row r="390" spans="1:7" ht="21" x14ac:dyDescent="0.35">
      <c r="A390" s="112" t="s">
        <v>816</v>
      </c>
      <c r="B390" s="113" t="s">
        <v>1177</v>
      </c>
      <c r="C390" s="113" t="s">
        <v>1278</v>
      </c>
      <c r="D390" s="113" t="s">
        <v>824</v>
      </c>
      <c r="E390" s="115"/>
      <c r="F390" s="114">
        <v>4</v>
      </c>
      <c r="G390" s="118" t="s">
        <v>821</v>
      </c>
    </row>
    <row r="391" spans="1:7" x14ac:dyDescent="0.35">
      <c r="A391" s="112" t="s">
        <v>816</v>
      </c>
      <c r="B391" s="113" t="s">
        <v>1177</v>
      </c>
      <c r="C391" s="113" t="s">
        <v>1279</v>
      </c>
      <c r="D391" s="113" t="s">
        <v>824</v>
      </c>
      <c r="E391" s="115"/>
      <c r="F391" s="114">
        <v>2</v>
      </c>
      <c r="G391" s="118" t="s">
        <v>821</v>
      </c>
    </row>
    <row r="392" spans="1:7" ht="21" x14ac:dyDescent="0.35">
      <c r="A392" s="112" t="s">
        <v>816</v>
      </c>
      <c r="B392" s="113" t="s">
        <v>1280</v>
      </c>
      <c r="C392" s="113" t="s">
        <v>1281</v>
      </c>
      <c r="D392" s="113" t="s">
        <v>824</v>
      </c>
      <c r="E392" s="115"/>
      <c r="F392" s="114">
        <v>3</v>
      </c>
      <c r="G392" s="118" t="s">
        <v>821</v>
      </c>
    </row>
    <row r="393" spans="1:7" ht="21" x14ac:dyDescent="0.35">
      <c r="A393" s="112" t="s">
        <v>816</v>
      </c>
      <c r="B393" s="113" t="s">
        <v>1282</v>
      </c>
      <c r="C393" s="113" t="s">
        <v>1283</v>
      </c>
      <c r="D393" s="113" t="s">
        <v>819</v>
      </c>
      <c r="E393" s="113" t="s">
        <v>845</v>
      </c>
      <c r="F393" s="114">
        <v>1</v>
      </c>
      <c r="G393" s="118" t="s">
        <v>821</v>
      </c>
    </row>
    <row r="394" spans="1:7" ht="21" x14ac:dyDescent="0.35">
      <c r="A394" s="112" t="s">
        <v>816</v>
      </c>
      <c r="B394" s="113" t="s">
        <v>1284</v>
      </c>
      <c r="C394" s="113" t="s">
        <v>1285</v>
      </c>
      <c r="D394" s="113" t="s">
        <v>824</v>
      </c>
      <c r="E394" s="115"/>
      <c r="F394" s="114">
        <v>1</v>
      </c>
      <c r="G394" s="118" t="s">
        <v>821</v>
      </c>
    </row>
    <row r="395" spans="1:7" ht="21" x14ac:dyDescent="0.35">
      <c r="A395" s="112" t="s">
        <v>816</v>
      </c>
      <c r="B395" s="113" t="s">
        <v>975</v>
      </c>
      <c r="C395" s="113" t="s">
        <v>1286</v>
      </c>
      <c r="D395" s="113" t="s">
        <v>819</v>
      </c>
      <c r="E395" s="113" t="s">
        <v>838</v>
      </c>
      <c r="F395" s="114">
        <v>1</v>
      </c>
      <c r="G395" s="118" t="s">
        <v>821</v>
      </c>
    </row>
    <row r="396" spans="1:7" ht="21" x14ac:dyDescent="0.35">
      <c r="A396" s="112" t="s">
        <v>816</v>
      </c>
      <c r="B396" s="113" t="s">
        <v>975</v>
      </c>
      <c r="C396" s="113" t="s">
        <v>1286</v>
      </c>
      <c r="D396" s="113" t="s">
        <v>819</v>
      </c>
      <c r="E396" s="113" t="s">
        <v>838</v>
      </c>
      <c r="F396" s="114">
        <v>1</v>
      </c>
      <c r="G396" s="118" t="s">
        <v>821</v>
      </c>
    </row>
    <row r="397" spans="1:7" ht="21" x14ac:dyDescent="0.35">
      <c r="A397" s="112" t="s">
        <v>816</v>
      </c>
      <c r="B397" s="113" t="s">
        <v>975</v>
      </c>
      <c r="C397" s="113" t="s">
        <v>1286</v>
      </c>
      <c r="D397" s="113" t="s">
        <v>819</v>
      </c>
      <c r="E397" s="113" t="s">
        <v>838</v>
      </c>
      <c r="F397" s="114">
        <v>1</v>
      </c>
      <c r="G397" s="118" t="s">
        <v>821</v>
      </c>
    </row>
    <row r="398" spans="1:7" ht="21" x14ac:dyDescent="0.35">
      <c r="A398" s="112" t="s">
        <v>816</v>
      </c>
      <c r="B398" s="113" t="s">
        <v>1287</v>
      </c>
      <c r="C398" s="113" t="s">
        <v>1288</v>
      </c>
      <c r="D398" s="113" t="s">
        <v>824</v>
      </c>
      <c r="E398" s="115"/>
      <c r="F398" s="114">
        <v>1</v>
      </c>
      <c r="G398" s="118" t="s">
        <v>821</v>
      </c>
    </row>
    <row r="399" spans="1:7" ht="21" x14ac:dyDescent="0.35">
      <c r="A399" s="112" t="s">
        <v>816</v>
      </c>
      <c r="B399" s="113" t="s">
        <v>1289</v>
      </c>
      <c r="C399" s="113" t="s">
        <v>1290</v>
      </c>
      <c r="D399" s="113" t="s">
        <v>824</v>
      </c>
      <c r="E399" s="115"/>
      <c r="F399" s="114">
        <v>3</v>
      </c>
      <c r="G399" s="118" t="s">
        <v>821</v>
      </c>
    </row>
    <row r="400" spans="1:7" x14ac:dyDescent="0.35">
      <c r="A400" s="112" t="s">
        <v>816</v>
      </c>
      <c r="B400" s="113" t="s">
        <v>1291</v>
      </c>
      <c r="C400" s="113" t="s">
        <v>1292</v>
      </c>
      <c r="D400" s="113" t="s">
        <v>824</v>
      </c>
      <c r="E400" s="115"/>
      <c r="F400" s="114">
        <v>417</v>
      </c>
      <c r="G400" s="118" t="s">
        <v>1050</v>
      </c>
    </row>
    <row r="401" spans="1:7" ht="21" x14ac:dyDescent="0.35">
      <c r="A401" s="112" t="s">
        <v>816</v>
      </c>
      <c r="B401" s="113" t="s">
        <v>887</v>
      </c>
      <c r="C401" s="113" t="s">
        <v>1293</v>
      </c>
      <c r="D401" s="113" t="s">
        <v>819</v>
      </c>
      <c r="E401" s="113" t="s">
        <v>845</v>
      </c>
      <c r="F401" s="114">
        <v>1</v>
      </c>
      <c r="G401" s="118" t="s">
        <v>821</v>
      </c>
    </row>
    <row r="402" spans="1:7" ht="21" x14ac:dyDescent="0.35">
      <c r="A402" s="112" t="s">
        <v>816</v>
      </c>
      <c r="B402" s="113" t="s">
        <v>853</v>
      </c>
      <c r="C402" s="113" t="s">
        <v>1294</v>
      </c>
      <c r="D402" s="113" t="s">
        <v>824</v>
      </c>
      <c r="E402" s="115"/>
      <c r="F402" s="114">
        <v>4</v>
      </c>
      <c r="G402" s="118" t="s">
        <v>821</v>
      </c>
    </row>
    <row r="403" spans="1:7" ht="21" x14ac:dyDescent="0.35">
      <c r="A403" s="112" t="s">
        <v>816</v>
      </c>
      <c r="B403" s="113" t="s">
        <v>1295</v>
      </c>
      <c r="C403" s="113" t="s">
        <v>1296</v>
      </c>
      <c r="D403" s="113" t="s">
        <v>824</v>
      </c>
      <c r="E403" s="115"/>
      <c r="F403" s="114">
        <v>3</v>
      </c>
      <c r="G403" s="118" t="s">
        <v>821</v>
      </c>
    </row>
    <row r="404" spans="1:7" ht="21" x14ac:dyDescent="0.35">
      <c r="A404" s="112" t="s">
        <v>816</v>
      </c>
      <c r="B404" s="113" t="s">
        <v>867</v>
      </c>
      <c r="C404" s="113" t="s">
        <v>1297</v>
      </c>
      <c r="D404" s="113" t="s">
        <v>819</v>
      </c>
      <c r="E404" s="113" t="s">
        <v>838</v>
      </c>
      <c r="F404" s="114">
        <v>1</v>
      </c>
      <c r="G404" s="118" t="s">
        <v>821</v>
      </c>
    </row>
    <row r="405" spans="1:7" ht="21" x14ac:dyDescent="0.35">
      <c r="A405" s="112" t="s">
        <v>816</v>
      </c>
      <c r="B405" s="113" t="s">
        <v>867</v>
      </c>
      <c r="C405" s="113" t="s">
        <v>1297</v>
      </c>
      <c r="D405" s="113" t="s">
        <v>819</v>
      </c>
      <c r="E405" s="113" t="s">
        <v>838</v>
      </c>
      <c r="F405" s="114">
        <v>1</v>
      </c>
      <c r="G405" s="118" t="s">
        <v>821</v>
      </c>
    </row>
    <row r="406" spans="1:7" ht="21" x14ac:dyDescent="0.35">
      <c r="A406" s="112" t="s">
        <v>816</v>
      </c>
      <c r="B406" s="113" t="s">
        <v>867</v>
      </c>
      <c r="C406" s="113" t="s">
        <v>1297</v>
      </c>
      <c r="D406" s="113" t="s">
        <v>819</v>
      </c>
      <c r="E406" s="113" t="s">
        <v>838</v>
      </c>
      <c r="F406" s="114">
        <v>1</v>
      </c>
      <c r="G406" s="118" t="s">
        <v>821</v>
      </c>
    </row>
    <row r="407" spans="1:7" ht="21" x14ac:dyDescent="0.35">
      <c r="A407" s="112" t="s">
        <v>816</v>
      </c>
      <c r="B407" s="113" t="s">
        <v>867</v>
      </c>
      <c r="C407" s="113" t="s">
        <v>1298</v>
      </c>
      <c r="D407" s="113" t="s">
        <v>824</v>
      </c>
      <c r="E407" s="115"/>
      <c r="F407" s="114">
        <v>2</v>
      </c>
      <c r="G407" s="118" t="s">
        <v>821</v>
      </c>
    </row>
    <row r="408" spans="1:7" ht="21" x14ac:dyDescent="0.35">
      <c r="A408" s="112" t="s">
        <v>816</v>
      </c>
      <c r="B408" s="113" t="s">
        <v>825</v>
      </c>
      <c r="C408" s="113" t="s">
        <v>1299</v>
      </c>
      <c r="D408" s="113" t="s">
        <v>824</v>
      </c>
      <c r="E408" s="115"/>
      <c r="F408" s="114">
        <v>2</v>
      </c>
      <c r="G408" s="118" t="s">
        <v>821</v>
      </c>
    </row>
    <row r="409" spans="1:7" x14ac:dyDescent="0.35">
      <c r="A409" s="112" t="s">
        <v>816</v>
      </c>
      <c r="B409" s="113" t="s">
        <v>1300</v>
      </c>
      <c r="C409" s="113" t="s">
        <v>1301</v>
      </c>
      <c r="D409" s="113" t="s">
        <v>824</v>
      </c>
      <c r="E409" s="115"/>
      <c r="F409" s="114">
        <v>1</v>
      </c>
      <c r="G409" s="118" t="s">
        <v>821</v>
      </c>
    </row>
    <row r="410" spans="1:7" ht="21" x14ac:dyDescent="0.35">
      <c r="A410" s="112" t="s">
        <v>816</v>
      </c>
      <c r="B410" s="113" t="s">
        <v>848</v>
      </c>
      <c r="C410" s="113" t="s">
        <v>1302</v>
      </c>
      <c r="D410" s="113" t="s">
        <v>819</v>
      </c>
      <c r="E410" s="113" t="s">
        <v>838</v>
      </c>
      <c r="F410" s="114">
        <v>1</v>
      </c>
      <c r="G410" s="118" t="s">
        <v>821</v>
      </c>
    </row>
    <row r="411" spans="1:7" ht="21" x14ac:dyDescent="0.35">
      <c r="A411" s="112" t="s">
        <v>816</v>
      </c>
      <c r="B411" s="113" t="s">
        <v>1303</v>
      </c>
      <c r="C411" s="113" t="s">
        <v>1304</v>
      </c>
      <c r="D411" s="113" t="s">
        <v>824</v>
      </c>
      <c r="E411" s="115"/>
      <c r="F411" s="114">
        <v>4</v>
      </c>
      <c r="G411" s="118" t="s">
        <v>821</v>
      </c>
    </row>
    <row r="412" spans="1:7" ht="21" x14ac:dyDescent="0.35">
      <c r="A412" s="112" t="s">
        <v>816</v>
      </c>
      <c r="B412" s="113" t="s">
        <v>880</v>
      </c>
      <c r="C412" s="113" t="s">
        <v>1305</v>
      </c>
      <c r="D412" s="113" t="s">
        <v>824</v>
      </c>
      <c r="E412" s="115"/>
      <c r="F412" s="114">
        <v>1</v>
      </c>
      <c r="G412" s="118" t="s">
        <v>821</v>
      </c>
    </row>
    <row r="413" spans="1:7" x14ac:dyDescent="0.35">
      <c r="A413" s="112" t="s">
        <v>816</v>
      </c>
      <c r="B413" s="113" t="s">
        <v>863</v>
      </c>
      <c r="C413" s="113" t="s">
        <v>1057</v>
      </c>
      <c r="D413" s="113" t="s">
        <v>824</v>
      </c>
      <c r="E413" s="115"/>
      <c r="F413" s="114">
        <v>1</v>
      </c>
      <c r="G413" s="118" t="s">
        <v>821</v>
      </c>
    </row>
    <row r="414" spans="1:7" x14ac:dyDescent="0.35">
      <c r="A414" s="112" t="s">
        <v>816</v>
      </c>
      <c r="B414" s="113" t="s">
        <v>1082</v>
      </c>
      <c r="C414" s="113" t="s">
        <v>1306</v>
      </c>
      <c r="D414" s="113" t="s">
        <v>824</v>
      </c>
      <c r="E414" s="115"/>
      <c r="F414" s="114">
        <v>20</v>
      </c>
      <c r="G414" s="118" t="s">
        <v>821</v>
      </c>
    </row>
    <row r="415" spans="1:7" x14ac:dyDescent="0.35">
      <c r="A415" s="112" t="s">
        <v>816</v>
      </c>
      <c r="B415" s="113" t="s">
        <v>1082</v>
      </c>
      <c r="C415" s="113" t="s">
        <v>1306</v>
      </c>
      <c r="D415" s="113" t="s">
        <v>824</v>
      </c>
      <c r="E415" s="115"/>
      <c r="F415" s="114">
        <v>20</v>
      </c>
      <c r="G415" s="118" t="s">
        <v>821</v>
      </c>
    </row>
    <row r="416" spans="1:7" x14ac:dyDescent="0.35">
      <c r="A416" s="112" t="s">
        <v>816</v>
      </c>
      <c r="B416" s="113" t="s">
        <v>1082</v>
      </c>
      <c r="C416" s="113" t="s">
        <v>1306</v>
      </c>
      <c r="D416" s="113" t="s">
        <v>824</v>
      </c>
      <c r="E416" s="115"/>
      <c r="F416" s="114">
        <v>20</v>
      </c>
      <c r="G416" s="118" t="s">
        <v>821</v>
      </c>
    </row>
    <row r="417" spans="1:7" x14ac:dyDescent="0.35">
      <c r="A417" s="112" t="s">
        <v>816</v>
      </c>
      <c r="B417" s="113" t="s">
        <v>1082</v>
      </c>
      <c r="C417" s="113" t="s">
        <v>1306</v>
      </c>
      <c r="D417" s="113" t="s">
        <v>824</v>
      </c>
      <c r="E417" s="115"/>
      <c r="F417" s="114">
        <v>20</v>
      </c>
      <c r="G417" s="118" t="s">
        <v>821</v>
      </c>
    </row>
    <row r="418" spans="1:7" x14ac:dyDescent="0.35">
      <c r="A418" s="112" t="s">
        <v>816</v>
      </c>
      <c r="B418" s="113" t="s">
        <v>1082</v>
      </c>
      <c r="C418" s="113" t="s">
        <v>1306</v>
      </c>
      <c r="D418" s="113" t="s">
        <v>824</v>
      </c>
      <c r="E418" s="115"/>
      <c r="F418" s="114">
        <v>20</v>
      </c>
      <c r="G418" s="118" t="s">
        <v>821</v>
      </c>
    </row>
    <row r="419" spans="1:7" x14ac:dyDescent="0.35">
      <c r="A419" s="112" t="s">
        <v>816</v>
      </c>
      <c r="B419" s="113" t="s">
        <v>867</v>
      </c>
      <c r="C419" s="113" t="s">
        <v>1307</v>
      </c>
      <c r="D419" s="113" t="s">
        <v>824</v>
      </c>
      <c r="E419" s="115"/>
      <c r="F419" s="114">
        <v>1</v>
      </c>
      <c r="G419" s="118" t="s">
        <v>821</v>
      </c>
    </row>
    <row r="420" spans="1:7" ht="21" x14ac:dyDescent="0.35">
      <c r="A420" s="112" t="s">
        <v>816</v>
      </c>
      <c r="B420" s="113" t="s">
        <v>848</v>
      </c>
      <c r="C420" s="113" t="s">
        <v>1308</v>
      </c>
      <c r="D420" s="113" t="s">
        <v>824</v>
      </c>
      <c r="E420" s="115"/>
      <c r="F420" s="114">
        <v>1</v>
      </c>
      <c r="G420" s="118" t="s">
        <v>821</v>
      </c>
    </row>
    <row r="421" spans="1:7" ht="31.5" x14ac:dyDescent="0.35">
      <c r="A421" s="112" t="s">
        <v>816</v>
      </c>
      <c r="B421" s="113" t="s">
        <v>890</v>
      </c>
      <c r="C421" s="113" t="s">
        <v>1309</v>
      </c>
      <c r="D421" s="113" t="s">
        <v>819</v>
      </c>
      <c r="E421" s="113" t="s">
        <v>838</v>
      </c>
      <c r="F421" s="114">
        <v>1</v>
      </c>
      <c r="G421" s="118" t="s">
        <v>821</v>
      </c>
    </row>
    <row r="422" spans="1:7" ht="21" x14ac:dyDescent="0.35">
      <c r="A422" s="112" t="s">
        <v>816</v>
      </c>
      <c r="B422" s="113" t="s">
        <v>1310</v>
      </c>
      <c r="C422" s="113" t="s">
        <v>1311</v>
      </c>
      <c r="D422" s="113" t="s">
        <v>819</v>
      </c>
      <c r="E422" s="113" t="s">
        <v>845</v>
      </c>
      <c r="F422" s="114">
        <v>6</v>
      </c>
      <c r="G422" s="118" t="s">
        <v>821</v>
      </c>
    </row>
    <row r="423" spans="1:7" ht="21" x14ac:dyDescent="0.35">
      <c r="A423" s="112" t="s">
        <v>816</v>
      </c>
      <c r="B423" s="113" t="s">
        <v>1312</v>
      </c>
      <c r="C423" s="113" t="s">
        <v>1313</v>
      </c>
      <c r="D423" s="113" t="s">
        <v>819</v>
      </c>
      <c r="E423" s="113" t="s">
        <v>845</v>
      </c>
      <c r="F423" s="114">
        <v>1</v>
      </c>
      <c r="G423" s="118" t="s">
        <v>821</v>
      </c>
    </row>
    <row r="424" spans="1:7" ht="21" x14ac:dyDescent="0.35">
      <c r="A424" s="112" t="s">
        <v>816</v>
      </c>
      <c r="B424" s="113" t="s">
        <v>825</v>
      </c>
      <c r="C424" s="113" t="s">
        <v>1314</v>
      </c>
      <c r="D424" s="113" t="s">
        <v>819</v>
      </c>
      <c r="E424" s="113" t="s">
        <v>820</v>
      </c>
      <c r="F424" s="114">
        <v>1</v>
      </c>
      <c r="G424" s="118" t="s">
        <v>821</v>
      </c>
    </row>
    <row r="425" spans="1:7" ht="21" x14ac:dyDescent="0.35">
      <c r="A425" s="112" t="s">
        <v>816</v>
      </c>
      <c r="B425" s="113" t="s">
        <v>825</v>
      </c>
      <c r="C425" s="113" t="s">
        <v>1314</v>
      </c>
      <c r="D425" s="113" t="s">
        <v>819</v>
      </c>
      <c r="E425" s="113" t="s">
        <v>820</v>
      </c>
      <c r="F425" s="114">
        <v>1</v>
      </c>
      <c r="G425" s="118" t="s">
        <v>821</v>
      </c>
    </row>
    <row r="426" spans="1:7" ht="21" x14ac:dyDescent="0.35">
      <c r="A426" s="112" t="s">
        <v>816</v>
      </c>
      <c r="B426" s="113" t="s">
        <v>1315</v>
      </c>
      <c r="C426" s="113" t="s">
        <v>1316</v>
      </c>
      <c r="D426" s="113" t="s">
        <v>819</v>
      </c>
      <c r="E426" s="113" t="s">
        <v>820</v>
      </c>
      <c r="F426" s="114">
        <v>2</v>
      </c>
      <c r="G426" s="118" t="s">
        <v>821</v>
      </c>
    </row>
    <row r="427" spans="1:7" ht="21" x14ac:dyDescent="0.35">
      <c r="A427" s="112" t="s">
        <v>816</v>
      </c>
      <c r="B427" s="113" t="s">
        <v>890</v>
      </c>
      <c r="C427" s="113" t="s">
        <v>1317</v>
      </c>
      <c r="D427" s="113" t="s">
        <v>819</v>
      </c>
      <c r="E427" s="113" t="s">
        <v>845</v>
      </c>
      <c r="F427" s="114">
        <v>1</v>
      </c>
      <c r="G427" s="118" t="s">
        <v>821</v>
      </c>
    </row>
    <row r="428" spans="1:7" ht="21" x14ac:dyDescent="0.35">
      <c r="A428" s="112" t="s">
        <v>816</v>
      </c>
      <c r="B428" s="113" t="s">
        <v>890</v>
      </c>
      <c r="C428" s="113" t="s">
        <v>1317</v>
      </c>
      <c r="D428" s="113" t="s">
        <v>819</v>
      </c>
      <c r="E428" s="113" t="s">
        <v>845</v>
      </c>
      <c r="F428" s="114">
        <v>1</v>
      </c>
      <c r="G428" s="118" t="s">
        <v>821</v>
      </c>
    </row>
    <row r="429" spans="1:7" ht="21" x14ac:dyDescent="0.35">
      <c r="A429" s="112" t="s">
        <v>816</v>
      </c>
      <c r="B429" s="113" t="s">
        <v>907</v>
      </c>
      <c r="C429" s="113" t="s">
        <v>1318</v>
      </c>
      <c r="D429" s="113" t="s">
        <v>824</v>
      </c>
      <c r="E429" s="115"/>
      <c r="F429" s="114">
        <v>1</v>
      </c>
      <c r="G429" s="118" t="s">
        <v>821</v>
      </c>
    </row>
    <row r="430" spans="1:7" ht="21" x14ac:dyDescent="0.35">
      <c r="A430" s="112" t="s">
        <v>816</v>
      </c>
      <c r="B430" s="113" t="s">
        <v>1319</v>
      </c>
      <c r="C430" s="113" t="s">
        <v>1320</v>
      </c>
      <c r="D430" s="113" t="s">
        <v>824</v>
      </c>
      <c r="E430" s="115"/>
      <c r="F430" s="114">
        <v>2</v>
      </c>
      <c r="G430" s="118" t="s">
        <v>821</v>
      </c>
    </row>
    <row r="431" spans="1:7" ht="21" x14ac:dyDescent="0.35">
      <c r="A431" s="112" t="s">
        <v>816</v>
      </c>
      <c r="B431" s="113" t="s">
        <v>1319</v>
      </c>
      <c r="C431" s="113" t="s">
        <v>1321</v>
      </c>
      <c r="D431" s="113" t="s">
        <v>824</v>
      </c>
      <c r="E431" s="115"/>
      <c r="F431" s="114">
        <v>2</v>
      </c>
      <c r="G431" s="118" t="s">
        <v>821</v>
      </c>
    </row>
    <row r="432" spans="1:7" ht="21" x14ac:dyDescent="0.35">
      <c r="A432" s="112" t="s">
        <v>816</v>
      </c>
      <c r="B432" s="113" t="s">
        <v>944</v>
      </c>
      <c r="C432" s="113" t="s">
        <v>1322</v>
      </c>
      <c r="D432" s="113" t="s">
        <v>824</v>
      </c>
      <c r="E432" s="115"/>
      <c r="F432" s="114">
        <v>2</v>
      </c>
      <c r="G432" s="118" t="s">
        <v>821</v>
      </c>
    </row>
    <row r="433" spans="1:7" x14ac:dyDescent="0.35">
      <c r="A433" s="112" t="s">
        <v>816</v>
      </c>
      <c r="B433" s="113" t="s">
        <v>867</v>
      </c>
      <c r="C433" s="113" t="s">
        <v>1323</v>
      </c>
      <c r="D433" s="113" t="s">
        <v>819</v>
      </c>
      <c r="E433" s="113" t="s">
        <v>845</v>
      </c>
      <c r="F433" s="114">
        <v>1</v>
      </c>
      <c r="G433" s="118" t="s">
        <v>821</v>
      </c>
    </row>
    <row r="434" spans="1:7" ht="21" x14ac:dyDescent="0.35">
      <c r="A434" s="112" t="s">
        <v>816</v>
      </c>
      <c r="B434" s="113" t="s">
        <v>975</v>
      </c>
      <c r="C434" s="113" t="s">
        <v>1066</v>
      </c>
      <c r="D434" s="113" t="s">
        <v>819</v>
      </c>
      <c r="E434" s="113" t="s">
        <v>838</v>
      </c>
      <c r="F434" s="114">
        <v>1</v>
      </c>
      <c r="G434" s="118" t="s">
        <v>821</v>
      </c>
    </row>
    <row r="435" spans="1:7" ht="21" x14ac:dyDescent="0.35">
      <c r="A435" s="112" t="s">
        <v>816</v>
      </c>
      <c r="B435" s="113" t="s">
        <v>1324</v>
      </c>
      <c r="C435" s="113" t="s">
        <v>1325</v>
      </c>
      <c r="D435" s="113" t="s">
        <v>819</v>
      </c>
      <c r="E435" s="113" t="s">
        <v>820</v>
      </c>
      <c r="F435" s="114">
        <v>1</v>
      </c>
      <c r="G435" s="118" t="s">
        <v>821</v>
      </c>
    </row>
    <row r="436" spans="1:7" x14ac:dyDescent="0.35">
      <c r="A436" s="112" t="s">
        <v>816</v>
      </c>
      <c r="B436" s="113" t="s">
        <v>827</v>
      </c>
      <c r="C436" s="113" t="s">
        <v>1326</v>
      </c>
      <c r="D436" s="113" t="s">
        <v>819</v>
      </c>
      <c r="E436" s="113" t="s">
        <v>820</v>
      </c>
      <c r="F436" s="114">
        <v>1</v>
      </c>
      <c r="G436" s="118" t="s">
        <v>821</v>
      </c>
    </row>
    <row r="437" spans="1:7" x14ac:dyDescent="0.35">
      <c r="A437" s="112" t="s">
        <v>816</v>
      </c>
      <c r="B437" s="113" t="s">
        <v>827</v>
      </c>
      <c r="C437" s="113" t="s">
        <v>1326</v>
      </c>
      <c r="D437" s="113" t="s">
        <v>819</v>
      </c>
      <c r="E437" s="113" t="s">
        <v>820</v>
      </c>
      <c r="F437" s="114">
        <v>1</v>
      </c>
      <c r="G437" s="118" t="s">
        <v>821</v>
      </c>
    </row>
    <row r="438" spans="1:7" ht="21" x14ac:dyDescent="0.35">
      <c r="A438" s="112" t="s">
        <v>816</v>
      </c>
      <c r="B438" s="113" t="s">
        <v>938</v>
      </c>
      <c r="C438" s="113" t="s">
        <v>1070</v>
      </c>
      <c r="D438" s="113" t="s">
        <v>824</v>
      </c>
      <c r="E438" s="115"/>
      <c r="F438" s="114">
        <v>1</v>
      </c>
      <c r="G438" s="118" t="s">
        <v>821</v>
      </c>
    </row>
    <row r="439" spans="1:7" ht="21" x14ac:dyDescent="0.35">
      <c r="A439" s="112" t="s">
        <v>816</v>
      </c>
      <c r="B439" s="113" t="s">
        <v>938</v>
      </c>
      <c r="C439" s="113" t="s">
        <v>1070</v>
      </c>
      <c r="D439" s="113" t="s">
        <v>824</v>
      </c>
      <c r="E439" s="115"/>
      <c r="F439" s="114">
        <v>1</v>
      </c>
      <c r="G439" s="118" t="s">
        <v>821</v>
      </c>
    </row>
    <row r="440" spans="1:7" ht="21" x14ac:dyDescent="0.35">
      <c r="A440" s="112" t="s">
        <v>816</v>
      </c>
      <c r="B440" s="113" t="s">
        <v>938</v>
      </c>
      <c r="C440" s="113" t="s">
        <v>1070</v>
      </c>
      <c r="D440" s="113" t="s">
        <v>824</v>
      </c>
      <c r="E440" s="115"/>
      <c r="F440" s="114">
        <v>1</v>
      </c>
      <c r="G440" s="118" t="s">
        <v>821</v>
      </c>
    </row>
    <row r="441" spans="1:7" x14ac:dyDescent="0.35">
      <c r="A441" s="112" t="s">
        <v>816</v>
      </c>
      <c r="B441" s="113" t="s">
        <v>1282</v>
      </c>
      <c r="C441" s="113" t="s">
        <v>1327</v>
      </c>
      <c r="D441" s="113" t="s">
        <v>824</v>
      </c>
      <c r="E441" s="115"/>
      <c r="F441" s="114">
        <v>1</v>
      </c>
      <c r="G441" s="118" t="s">
        <v>821</v>
      </c>
    </row>
    <row r="442" spans="1:7" ht="21" x14ac:dyDescent="0.35">
      <c r="A442" s="112" t="s">
        <v>816</v>
      </c>
      <c r="B442" s="113" t="s">
        <v>825</v>
      </c>
      <c r="C442" s="113" t="s">
        <v>1328</v>
      </c>
      <c r="D442" s="113" t="s">
        <v>819</v>
      </c>
      <c r="E442" s="113" t="s">
        <v>820</v>
      </c>
      <c r="F442" s="114">
        <v>1</v>
      </c>
      <c r="G442" s="118" t="s">
        <v>821</v>
      </c>
    </row>
    <row r="443" spans="1:7" x14ac:dyDescent="0.35">
      <c r="A443" s="112" t="s">
        <v>816</v>
      </c>
      <c r="B443" s="113" t="s">
        <v>1015</v>
      </c>
      <c r="C443" s="113" t="s">
        <v>1329</v>
      </c>
      <c r="D443" s="113" t="s">
        <v>819</v>
      </c>
      <c r="E443" s="113" t="s">
        <v>820</v>
      </c>
      <c r="F443" s="114">
        <v>3</v>
      </c>
      <c r="G443" s="118" t="s">
        <v>821</v>
      </c>
    </row>
    <row r="444" spans="1:7" x14ac:dyDescent="0.35">
      <c r="A444" s="112" t="s">
        <v>816</v>
      </c>
      <c r="B444" s="113" t="s">
        <v>1138</v>
      </c>
      <c r="C444" s="113" t="s">
        <v>1330</v>
      </c>
      <c r="D444" s="113" t="s">
        <v>819</v>
      </c>
      <c r="E444" s="113" t="s">
        <v>820</v>
      </c>
      <c r="F444" s="114">
        <v>4</v>
      </c>
      <c r="G444" s="118" t="s">
        <v>821</v>
      </c>
    </row>
    <row r="445" spans="1:7" ht="21" x14ac:dyDescent="0.35">
      <c r="A445" s="112" t="s">
        <v>816</v>
      </c>
      <c r="B445" s="113" t="s">
        <v>1331</v>
      </c>
      <c r="C445" s="113" t="s">
        <v>1332</v>
      </c>
      <c r="D445" s="113" t="s">
        <v>819</v>
      </c>
      <c r="E445" s="113" t="s">
        <v>820</v>
      </c>
      <c r="F445" s="114">
        <v>3</v>
      </c>
      <c r="G445" s="118" t="s">
        <v>821</v>
      </c>
    </row>
    <row r="446" spans="1:7" ht="21" x14ac:dyDescent="0.35">
      <c r="A446" s="112" t="s">
        <v>816</v>
      </c>
      <c r="B446" s="113" t="s">
        <v>972</v>
      </c>
      <c r="C446" s="113" t="s">
        <v>973</v>
      </c>
      <c r="D446" s="113" t="s">
        <v>819</v>
      </c>
      <c r="E446" s="113" t="s">
        <v>820</v>
      </c>
      <c r="F446" s="114">
        <v>1</v>
      </c>
      <c r="G446" s="118" t="s">
        <v>821</v>
      </c>
    </row>
    <row r="447" spans="1:7" ht="21" x14ac:dyDescent="0.35">
      <c r="A447" s="112" t="s">
        <v>816</v>
      </c>
      <c r="B447" s="113" t="s">
        <v>972</v>
      </c>
      <c r="C447" s="113" t="s">
        <v>973</v>
      </c>
      <c r="D447" s="113" t="s">
        <v>819</v>
      </c>
      <c r="E447" s="113" t="s">
        <v>820</v>
      </c>
      <c r="F447" s="114">
        <v>1</v>
      </c>
      <c r="G447" s="118" t="s">
        <v>821</v>
      </c>
    </row>
    <row r="448" spans="1:7" ht="21" x14ac:dyDescent="0.35">
      <c r="A448" s="112" t="s">
        <v>816</v>
      </c>
      <c r="B448" s="113" t="s">
        <v>972</v>
      </c>
      <c r="C448" s="113" t="s">
        <v>974</v>
      </c>
      <c r="D448" s="113" t="s">
        <v>819</v>
      </c>
      <c r="E448" s="113" t="s">
        <v>820</v>
      </c>
      <c r="F448" s="114">
        <v>1</v>
      </c>
      <c r="G448" s="118" t="s">
        <v>821</v>
      </c>
    </row>
    <row r="449" spans="1:7" ht="21" x14ac:dyDescent="0.35">
      <c r="A449" s="112" t="s">
        <v>816</v>
      </c>
      <c r="B449" s="113" t="s">
        <v>972</v>
      </c>
      <c r="C449" s="113" t="s">
        <v>974</v>
      </c>
      <c r="D449" s="113" t="s">
        <v>819</v>
      </c>
      <c r="E449" s="113" t="s">
        <v>820</v>
      </c>
      <c r="F449" s="114">
        <v>1</v>
      </c>
      <c r="G449" s="118" t="s">
        <v>821</v>
      </c>
    </row>
    <row r="450" spans="1:7" ht="21" x14ac:dyDescent="0.35">
      <c r="A450" s="112" t="s">
        <v>816</v>
      </c>
      <c r="B450" s="113" t="s">
        <v>972</v>
      </c>
      <c r="C450" s="113" t="s">
        <v>974</v>
      </c>
      <c r="D450" s="113" t="s">
        <v>819</v>
      </c>
      <c r="E450" s="113" t="s">
        <v>820</v>
      </c>
      <c r="F450" s="114">
        <v>1</v>
      </c>
      <c r="G450" s="118" t="s">
        <v>821</v>
      </c>
    </row>
    <row r="451" spans="1:7" ht="21" x14ac:dyDescent="0.35">
      <c r="A451" s="112" t="s">
        <v>816</v>
      </c>
      <c r="B451" s="113" t="s">
        <v>972</v>
      </c>
      <c r="C451" s="113" t="s">
        <v>974</v>
      </c>
      <c r="D451" s="113" t="s">
        <v>819</v>
      </c>
      <c r="E451" s="113" t="s">
        <v>820</v>
      </c>
      <c r="F451" s="114">
        <v>1</v>
      </c>
      <c r="G451" s="118" t="s">
        <v>821</v>
      </c>
    </row>
    <row r="452" spans="1:7" ht="21" x14ac:dyDescent="0.35">
      <c r="A452" s="112" t="s">
        <v>816</v>
      </c>
      <c r="B452" s="113" t="s">
        <v>972</v>
      </c>
      <c r="C452" s="113" t="s">
        <v>974</v>
      </c>
      <c r="D452" s="113" t="s">
        <v>819</v>
      </c>
      <c r="E452" s="113" t="s">
        <v>820</v>
      </c>
      <c r="F452" s="114">
        <v>1</v>
      </c>
      <c r="G452" s="118" t="s">
        <v>821</v>
      </c>
    </row>
    <row r="453" spans="1:7" ht="21" x14ac:dyDescent="0.35">
      <c r="A453" s="112" t="s">
        <v>816</v>
      </c>
      <c r="B453" s="113" t="s">
        <v>843</v>
      </c>
      <c r="C453" s="113" t="s">
        <v>1091</v>
      </c>
      <c r="D453" s="113" t="s">
        <v>819</v>
      </c>
      <c r="E453" s="113" t="s">
        <v>845</v>
      </c>
      <c r="F453" s="114">
        <v>8</v>
      </c>
      <c r="G453" s="118" t="s">
        <v>821</v>
      </c>
    </row>
    <row r="454" spans="1:7" ht="21" x14ac:dyDescent="0.35">
      <c r="A454" s="112" t="s">
        <v>816</v>
      </c>
      <c r="B454" s="113" t="s">
        <v>825</v>
      </c>
      <c r="C454" s="113" t="s">
        <v>1333</v>
      </c>
      <c r="D454" s="113" t="s">
        <v>819</v>
      </c>
      <c r="E454" s="113" t="s">
        <v>838</v>
      </c>
      <c r="F454" s="114">
        <v>2</v>
      </c>
      <c r="G454" s="118" t="s">
        <v>821</v>
      </c>
    </row>
    <row r="455" spans="1:7" ht="21" x14ac:dyDescent="0.35">
      <c r="A455" s="112" t="s">
        <v>816</v>
      </c>
      <c r="B455" s="113" t="s">
        <v>977</v>
      </c>
      <c r="C455" s="113" t="s">
        <v>1334</v>
      </c>
      <c r="D455" s="113" t="s">
        <v>824</v>
      </c>
      <c r="E455" s="115"/>
      <c r="F455" s="114">
        <v>10</v>
      </c>
      <c r="G455" s="118" t="s">
        <v>821</v>
      </c>
    </row>
    <row r="456" spans="1:7" ht="21" x14ac:dyDescent="0.35">
      <c r="A456" s="112" t="s">
        <v>816</v>
      </c>
      <c r="B456" s="113" t="s">
        <v>998</v>
      </c>
      <c r="C456" s="113" t="s">
        <v>1335</v>
      </c>
      <c r="D456" s="113" t="s">
        <v>824</v>
      </c>
      <c r="E456" s="115"/>
      <c r="F456" s="114">
        <v>2</v>
      </c>
      <c r="G456" s="118" t="s">
        <v>821</v>
      </c>
    </row>
    <row r="457" spans="1:7" ht="21" x14ac:dyDescent="0.35">
      <c r="A457" s="112" t="s">
        <v>816</v>
      </c>
      <c r="B457" s="113" t="s">
        <v>998</v>
      </c>
      <c r="C457" s="113" t="s">
        <v>1335</v>
      </c>
      <c r="D457" s="113" t="s">
        <v>824</v>
      </c>
      <c r="E457" s="115"/>
      <c r="F457" s="114">
        <v>2</v>
      </c>
      <c r="G457" s="118" t="s">
        <v>821</v>
      </c>
    </row>
    <row r="458" spans="1:7" ht="21" x14ac:dyDescent="0.35">
      <c r="A458" s="112" t="s">
        <v>816</v>
      </c>
      <c r="B458" s="113" t="s">
        <v>917</v>
      </c>
      <c r="C458" s="113" t="s">
        <v>1336</v>
      </c>
      <c r="D458" s="113" t="s">
        <v>819</v>
      </c>
      <c r="E458" s="113" t="s">
        <v>838</v>
      </c>
      <c r="F458" s="114">
        <v>2</v>
      </c>
      <c r="G458" s="118" t="s">
        <v>821</v>
      </c>
    </row>
    <row r="459" spans="1:7" x14ac:dyDescent="0.35">
      <c r="A459" s="112" t="s">
        <v>816</v>
      </c>
      <c r="B459" s="113" t="s">
        <v>853</v>
      </c>
      <c r="C459" s="113" t="s">
        <v>1078</v>
      </c>
      <c r="D459" s="113" t="s">
        <v>819</v>
      </c>
      <c r="E459" s="113" t="s">
        <v>845</v>
      </c>
      <c r="F459" s="114">
        <v>1</v>
      </c>
      <c r="G459" s="118" t="s">
        <v>821</v>
      </c>
    </row>
    <row r="460" spans="1:7" ht="21" x14ac:dyDescent="0.35">
      <c r="A460" s="112" t="s">
        <v>816</v>
      </c>
      <c r="B460" s="113" t="s">
        <v>1337</v>
      </c>
      <c r="C460" s="113" t="s">
        <v>1338</v>
      </c>
      <c r="D460" s="113" t="s">
        <v>819</v>
      </c>
      <c r="E460" s="113" t="s">
        <v>820</v>
      </c>
      <c r="F460" s="114">
        <v>2</v>
      </c>
      <c r="G460" s="118" t="s">
        <v>821</v>
      </c>
    </row>
    <row r="461" spans="1:7" ht="21" x14ac:dyDescent="0.35">
      <c r="A461" s="112" t="s">
        <v>816</v>
      </c>
      <c r="B461" s="113" t="s">
        <v>880</v>
      </c>
      <c r="C461" s="113" t="s">
        <v>1339</v>
      </c>
      <c r="D461" s="113" t="s">
        <v>819</v>
      </c>
      <c r="E461" s="113" t="s">
        <v>820</v>
      </c>
      <c r="F461" s="114">
        <v>1</v>
      </c>
      <c r="G461" s="118" t="s">
        <v>821</v>
      </c>
    </row>
    <row r="462" spans="1:7" ht="21" x14ac:dyDescent="0.35">
      <c r="A462" s="112" t="s">
        <v>816</v>
      </c>
      <c r="B462" s="113" t="s">
        <v>1340</v>
      </c>
      <c r="C462" s="113" t="s">
        <v>1341</v>
      </c>
      <c r="D462" s="113" t="s">
        <v>819</v>
      </c>
      <c r="E462" s="113" t="s">
        <v>820</v>
      </c>
      <c r="F462" s="114">
        <v>1</v>
      </c>
      <c r="G462" s="118" t="s">
        <v>821</v>
      </c>
    </row>
    <row r="463" spans="1:7" ht="42" x14ac:dyDescent="0.35">
      <c r="A463" s="112" t="s">
        <v>816</v>
      </c>
      <c r="B463" s="113" t="s">
        <v>1209</v>
      </c>
      <c r="C463" s="113" t="s">
        <v>1342</v>
      </c>
      <c r="D463" s="113" t="s">
        <v>819</v>
      </c>
      <c r="E463" s="113" t="s">
        <v>838</v>
      </c>
      <c r="F463" s="114">
        <v>1</v>
      </c>
      <c r="G463" s="118" t="s">
        <v>821</v>
      </c>
    </row>
    <row r="464" spans="1:7" ht="21" x14ac:dyDescent="0.35">
      <c r="A464" s="112" t="s">
        <v>816</v>
      </c>
      <c r="B464" s="113" t="s">
        <v>853</v>
      </c>
      <c r="C464" s="113" t="s">
        <v>1343</v>
      </c>
      <c r="D464" s="113" t="s">
        <v>819</v>
      </c>
      <c r="E464" s="113" t="s">
        <v>838</v>
      </c>
      <c r="F464" s="114">
        <v>1</v>
      </c>
      <c r="G464" s="118" t="s">
        <v>821</v>
      </c>
    </row>
    <row r="465" spans="1:7" x14ac:dyDescent="0.35">
      <c r="A465" s="112" t="s">
        <v>816</v>
      </c>
      <c r="B465" s="113" t="s">
        <v>817</v>
      </c>
      <c r="C465" s="113" t="s">
        <v>818</v>
      </c>
      <c r="D465" s="113" t="s">
        <v>819</v>
      </c>
      <c r="E465" s="113" t="s">
        <v>820</v>
      </c>
      <c r="F465" s="114">
        <v>2</v>
      </c>
      <c r="G465" s="118" t="s">
        <v>821</v>
      </c>
    </row>
    <row r="466" spans="1:7" ht="21" x14ac:dyDescent="0.35">
      <c r="A466" s="112" t="s">
        <v>816</v>
      </c>
      <c r="B466" s="113" t="s">
        <v>1116</v>
      </c>
      <c r="C466" s="113" t="s">
        <v>1344</v>
      </c>
      <c r="D466" s="113" t="s">
        <v>824</v>
      </c>
      <c r="E466" s="115"/>
      <c r="F466" s="114">
        <v>1</v>
      </c>
      <c r="G466" s="118" t="s">
        <v>821</v>
      </c>
    </row>
    <row r="467" spans="1:7" ht="21" x14ac:dyDescent="0.35">
      <c r="A467" s="112" t="s">
        <v>816</v>
      </c>
      <c r="B467" s="113" t="s">
        <v>1080</v>
      </c>
      <c r="C467" s="113" t="s">
        <v>1345</v>
      </c>
      <c r="D467" s="113" t="s">
        <v>819</v>
      </c>
      <c r="E467" s="113" t="s">
        <v>889</v>
      </c>
      <c r="F467" s="114">
        <v>1</v>
      </c>
      <c r="G467" s="118" t="s">
        <v>821</v>
      </c>
    </row>
    <row r="468" spans="1:7" ht="21" x14ac:dyDescent="0.35">
      <c r="A468" s="112" t="s">
        <v>816</v>
      </c>
      <c r="B468" s="113" t="s">
        <v>1346</v>
      </c>
      <c r="C468" s="113" t="s">
        <v>1347</v>
      </c>
      <c r="D468" s="113" t="s">
        <v>819</v>
      </c>
      <c r="E468" s="113" t="s">
        <v>820</v>
      </c>
      <c r="F468" s="114">
        <v>1000</v>
      </c>
      <c r="G468" s="118" t="s">
        <v>1050</v>
      </c>
    </row>
    <row r="469" spans="1:7" ht="21" x14ac:dyDescent="0.35">
      <c r="A469" s="112" t="s">
        <v>816</v>
      </c>
      <c r="B469" s="113" t="s">
        <v>1348</v>
      </c>
      <c r="C469" s="113" t="s">
        <v>1349</v>
      </c>
      <c r="D469" s="113" t="s">
        <v>824</v>
      </c>
      <c r="E469" s="115"/>
      <c r="F469" s="114">
        <v>2</v>
      </c>
      <c r="G469" s="118" t="s">
        <v>821</v>
      </c>
    </row>
    <row r="470" spans="1:7" ht="21" x14ac:dyDescent="0.35">
      <c r="A470" s="112" t="s">
        <v>816</v>
      </c>
      <c r="B470" s="113" t="s">
        <v>1082</v>
      </c>
      <c r="C470" s="113" t="s">
        <v>1083</v>
      </c>
      <c r="D470" s="113" t="s">
        <v>819</v>
      </c>
      <c r="E470" s="113" t="s">
        <v>845</v>
      </c>
      <c r="F470" s="114">
        <v>16</v>
      </c>
      <c r="G470" s="118" t="s">
        <v>821</v>
      </c>
    </row>
    <row r="471" spans="1:7" ht="21" x14ac:dyDescent="0.35">
      <c r="A471" s="112" t="s">
        <v>816</v>
      </c>
      <c r="B471" s="113" t="s">
        <v>1082</v>
      </c>
      <c r="C471" s="113" t="s">
        <v>1083</v>
      </c>
      <c r="D471" s="113" t="s">
        <v>819</v>
      </c>
      <c r="E471" s="113" t="s">
        <v>845</v>
      </c>
      <c r="F471" s="114">
        <v>16</v>
      </c>
      <c r="G471" s="118" t="s">
        <v>821</v>
      </c>
    </row>
    <row r="472" spans="1:7" ht="21" x14ac:dyDescent="0.35">
      <c r="A472" s="112" t="s">
        <v>816</v>
      </c>
      <c r="B472" s="113" t="s">
        <v>867</v>
      </c>
      <c r="C472" s="113" t="s">
        <v>1350</v>
      </c>
      <c r="D472" s="113" t="s">
        <v>819</v>
      </c>
      <c r="E472" s="113" t="s">
        <v>845</v>
      </c>
      <c r="F472" s="114">
        <v>1</v>
      </c>
      <c r="G472" s="118" t="s">
        <v>821</v>
      </c>
    </row>
    <row r="473" spans="1:7" ht="21" x14ac:dyDescent="0.35">
      <c r="A473" s="112" t="s">
        <v>816</v>
      </c>
      <c r="B473" s="113" t="s">
        <v>1351</v>
      </c>
      <c r="C473" s="113" t="s">
        <v>1352</v>
      </c>
      <c r="D473" s="113" t="s">
        <v>819</v>
      </c>
      <c r="E473" s="113" t="s">
        <v>845</v>
      </c>
      <c r="F473" s="114">
        <v>2</v>
      </c>
      <c r="G473" s="118" t="s">
        <v>821</v>
      </c>
    </row>
    <row r="474" spans="1:7" x14ac:dyDescent="0.35">
      <c r="A474" s="112" t="s">
        <v>816</v>
      </c>
      <c r="B474" s="113" t="s">
        <v>991</v>
      </c>
      <c r="C474" s="113" t="s">
        <v>1353</v>
      </c>
      <c r="D474" s="113" t="s">
        <v>824</v>
      </c>
      <c r="E474" s="115"/>
      <c r="F474" s="114">
        <v>1</v>
      </c>
      <c r="G474" s="118" t="s">
        <v>821</v>
      </c>
    </row>
    <row r="475" spans="1:7" ht="21" x14ac:dyDescent="0.35">
      <c r="A475" s="112" t="s">
        <v>816</v>
      </c>
      <c r="B475" s="113" t="s">
        <v>1354</v>
      </c>
      <c r="C475" s="113" t="s">
        <v>1355</v>
      </c>
      <c r="D475" s="113" t="s">
        <v>824</v>
      </c>
      <c r="E475" s="115"/>
      <c r="F475" s="114">
        <v>1</v>
      </c>
      <c r="G475" s="118" t="s">
        <v>821</v>
      </c>
    </row>
    <row r="476" spans="1:7" ht="21" x14ac:dyDescent="0.35">
      <c r="A476" s="112" t="s">
        <v>816</v>
      </c>
      <c r="B476" s="113" t="s">
        <v>929</v>
      </c>
      <c r="C476" s="113" t="s">
        <v>1356</v>
      </c>
      <c r="D476" s="113" t="s">
        <v>819</v>
      </c>
      <c r="E476" s="113" t="s">
        <v>820</v>
      </c>
      <c r="F476" s="114">
        <v>1</v>
      </c>
      <c r="G476" s="118" t="s">
        <v>821</v>
      </c>
    </row>
    <row r="477" spans="1:7" ht="21" x14ac:dyDescent="0.35">
      <c r="A477" s="112" t="s">
        <v>816</v>
      </c>
      <c r="B477" s="113" t="s">
        <v>929</v>
      </c>
      <c r="C477" s="113" t="s">
        <v>1356</v>
      </c>
      <c r="D477" s="113" t="s">
        <v>819</v>
      </c>
      <c r="E477" s="113" t="s">
        <v>820</v>
      </c>
      <c r="F477" s="114">
        <v>1</v>
      </c>
      <c r="G477" s="118" t="s">
        <v>821</v>
      </c>
    </row>
    <row r="478" spans="1:7" ht="21" x14ac:dyDescent="0.35">
      <c r="A478" s="112" t="s">
        <v>816</v>
      </c>
      <c r="B478" s="113" t="s">
        <v>855</v>
      </c>
      <c r="C478" s="113" t="s">
        <v>1357</v>
      </c>
      <c r="D478" s="113" t="s">
        <v>819</v>
      </c>
      <c r="E478" s="113" t="s">
        <v>829</v>
      </c>
      <c r="F478" s="114">
        <v>2</v>
      </c>
      <c r="G478" s="118" t="s">
        <v>821</v>
      </c>
    </row>
    <row r="479" spans="1:7" ht="21" x14ac:dyDescent="0.35">
      <c r="A479" s="112" t="s">
        <v>816</v>
      </c>
      <c r="B479" s="113" t="s">
        <v>855</v>
      </c>
      <c r="C479" s="113" t="s">
        <v>1357</v>
      </c>
      <c r="D479" s="113" t="s">
        <v>819</v>
      </c>
      <c r="E479" s="113" t="s">
        <v>829</v>
      </c>
      <c r="F479" s="114">
        <v>2</v>
      </c>
      <c r="G479" s="118" t="s">
        <v>821</v>
      </c>
    </row>
    <row r="480" spans="1:7" ht="21" x14ac:dyDescent="0.35">
      <c r="A480" s="112" t="s">
        <v>816</v>
      </c>
      <c r="B480" s="113" t="s">
        <v>855</v>
      </c>
      <c r="C480" s="113" t="s">
        <v>1357</v>
      </c>
      <c r="D480" s="113" t="s">
        <v>819</v>
      </c>
      <c r="E480" s="113" t="s">
        <v>829</v>
      </c>
      <c r="F480" s="114">
        <v>2</v>
      </c>
      <c r="G480" s="118" t="s">
        <v>821</v>
      </c>
    </row>
    <row r="481" spans="1:7" ht="21" x14ac:dyDescent="0.35">
      <c r="A481" s="112" t="s">
        <v>816</v>
      </c>
      <c r="B481" s="113" t="s">
        <v>1098</v>
      </c>
      <c r="C481" s="113" t="s">
        <v>1358</v>
      </c>
      <c r="D481" s="113" t="s">
        <v>824</v>
      </c>
      <c r="E481" s="115"/>
      <c r="F481" s="114">
        <v>1</v>
      </c>
      <c r="G481" s="118" t="s">
        <v>821</v>
      </c>
    </row>
    <row r="482" spans="1:7" ht="21" x14ac:dyDescent="0.35">
      <c r="A482" s="112" t="s">
        <v>816</v>
      </c>
      <c r="B482" s="113" t="s">
        <v>855</v>
      </c>
      <c r="C482" s="113" t="s">
        <v>1359</v>
      </c>
      <c r="D482" s="113" t="s">
        <v>824</v>
      </c>
      <c r="E482" s="115"/>
      <c r="F482" s="114">
        <v>6</v>
      </c>
      <c r="G482" s="118" t="s">
        <v>821</v>
      </c>
    </row>
    <row r="483" spans="1:7" ht="21" x14ac:dyDescent="0.35">
      <c r="A483" s="112" t="s">
        <v>816</v>
      </c>
      <c r="B483" s="113" t="s">
        <v>890</v>
      </c>
      <c r="C483" s="113" t="s">
        <v>1360</v>
      </c>
      <c r="D483" s="113" t="s">
        <v>819</v>
      </c>
      <c r="E483" s="113" t="s">
        <v>820</v>
      </c>
      <c r="F483" s="114">
        <v>6</v>
      </c>
      <c r="G483" s="118" t="s">
        <v>821</v>
      </c>
    </row>
    <row r="484" spans="1:7" ht="21" x14ac:dyDescent="0.35">
      <c r="A484" s="112" t="s">
        <v>816</v>
      </c>
      <c r="B484" s="113" t="s">
        <v>1361</v>
      </c>
      <c r="C484" s="113" t="s">
        <v>1362</v>
      </c>
      <c r="D484" s="113" t="s">
        <v>824</v>
      </c>
      <c r="E484" s="115"/>
      <c r="F484" s="114">
        <v>6</v>
      </c>
      <c r="G484" s="118" t="s">
        <v>821</v>
      </c>
    </row>
    <row r="485" spans="1:7" x14ac:dyDescent="0.35">
      <c r="A485" s="112" t="s">
        <v>816</v>
      </c>
      <c r="B485" s="113" t="s">
        <v>867</v>
      </c>
      <c r="C485" s="113" t="s">
        <v>1363</v>
      </c>
      <c r="D485" s="113" t="s">
        <v>819</v>
      </c>
      <c r="E485" s="113" t="s">
        <v>838</v>
      </c>
      <c r="F485" s="114">
        <v>1</v>
      </c>
      <c r="G485" s="118" t="s">
        <v>821</v>
      </c>
    </row>
    <row r="486" spans="1:7" x14ac:dyDescent="0.35">
      <c r="A486" s="112" t="s">
        <v>816</v>
      </c>
      <c r="B486" s="113" t="s">
        <v>867</v>
      </c>
      <c r="C486" s="113" t="s">
        <v>1363</v>
      </c>
      <c r="D486" s="113" t="s">
        <v>819</v>
      </c>
      <c r="E486" s="113" t="s">
        <v>838</v>
      </c>
      <c r="F486" s="114">
        <v>1</v>
      </c>
      <c r="G486" s="118" t="s">
        <v>821</v>
      </c>
    </row>
    <row r="487" spans="1:7" ht="21" x14ac:dyDescent="0.35">
      <c r="A487" s="112" t="s">
        <v>816</v>
      </c>
      <c r="B487" s="113" t="s">
        <v>1170</v>
      </c>
      <c r="C487" s="113" t="s">
        <v>1364</v>
      </c>
      <c r="D487" s="113" t="s">
        <v>824</v>
      </c>
      <c r="E487" s="115"/>
      <c r="F487" s="114">
        <v>1</v>
      </c>
      <c r="G487" s="118" t="s">
        <v>821</v>
      </c>
    </row>
    <row r="488" spans="1:7" ht="21" x14ac:dyDescent="0.35">
      <c r="A488" s="112" t="s">
        <v>816</v>
      </c>
      <c r="B488" s="113" t="s">
        <v>1331</v>
      </c>
      <c r="C488" s="113" t="s">
        <v>1365</v>
      </c>
      <c r="D488" s="113" t="s">
        <v>819</v>
      </c>
      <c r="E488" s="113" t="s">
        <v>820</v>
      </c>
      <c r="F488" s="114">
        <v>1</v>
      </c>
      <c r="G488" s="118" t="s">
        <v>821</v>
      </c>
    </row>
    <row r="489" spans="1:7" ht="21" x14ac:dyDescent="0.35">
      <c r="A489" s="112" t="s">
        <v>816</v>
      </c>
      <c r="B489" s="113" t="s">
        <v>1331</v>
      </c>
      <c r="C489" s="113" t="s">
        <v>1365</v>
      </c>
      <c r="D489" s="113" t="s">
        <v>819</v>
      </c>
      <c r="E489" s="113" t="s">
        <v>820</v>
      </c>
      <c r="F489" s="114">
        <v>1</v>
      </c>
      <c r="G489" s="118" t="s">
        <v>821</v>
      </c>
    </row>
    <row r="490" spans="1:7" ht="21" x14ac:dyDescent="0.35">
      <c r="A490" s="112" t="s">
        <v>816</v>
      </c>
      <c r="B490" s="113" t="s">
        <v>1159</v>
      </c>
      <c r="C490" s="113" t="s">
        <v>1366</v>
      </c>
      <c r="D490" s="113" t="s">
        <v>824</v>
      </c>
      <c r="E490" s="115"/>
      <c r="F490" s="114">
        <v>6</v>
      </c>
      <c r="G490" s="118" t="s">
        <v>821</v>
      </c>
    </row>
    <row r="491" spans="1:7" x14ac:dyDescent="0.35">
      <c r="A491" s="112" t="s">
        <v>816</v>
      </c>
      <c r="B491" s="113" t="s">
        <v>1367</v>
      </c>
      <c r="C491" s="113" t="s">
        <v>1368</v>
      </c>
      <c r="D491" s="113" t="s">
        <v>819</v>
      </c>
      <c r="E491" s="113" t="s">
        <v>820</v>
      </c>
      <c r="F491" s="114">
        <v>1</v>
      </c>
      <c r="G491" s="118" t="s">
        <v>821</v>
      </c>
    </row>
    <row r="492" spans="1:7" ht="21" x14ac:dyDescent="0.35">
      <c r="A492" s="112" t="s">
        <v>816</v>
      </c>
      <c r="B492" s="113" t="s">
        <v>861</v>
      </c>
      <c r="C492" s="113" t="s">
        <v>1369</v>
      </c>
      <c r="D492" s="113" t="s">
        <v>819</v>
      </c>
      <c r="E492" s="113" t="s">
        <v>838</v>
      </c>
      <c r="F492" s="114">
        <v>2</v>
      </c>
      <c r="G492" s="118" t="s">
        <v>821</v>
      </c>
    </row>
    <row r="493" spans="1:7" ht="21" x14ac:dyDescent="0.35">
      <c r="A493" s="112" t="s">
        <v>816</v>
      </c>
      <c r="B493" s="113" t="s">
        <v>1370</v>
      </c>
      <c r="C493" s="113" t="s">
        <v>1371</v>
      </c>
      <c r="D493" s="113" t="s">
        <v>819</v>
      </c>
      <c r="E493" s="113" t="s">
        <v>820</v>
      </c>
      <c r="F493" s="114">
        <v>2</v>
      </c>
      <c r="G493" s="118" t="s">
        <v>821</v>
      </c>
    </row>
    <row r="494" spans="1:7" ht="21" x14ac:dyDescent="0.35">
      <c r="A494" s="112" t="s">
        <v>816</v>
      </c>
      <c r="B494" s="113" t="s">
        <v>880</v>
      </c>
      <c r="C494" s="113" t="s">
        <v>1372</v>
      </c>
      <c r="D494" s="113" t="s">
        <v>819</v>
      </c>
      <c r="E494" s="113" t="s">
        <v>820</v>
      </c>
      <c r="F494" s="114">
        <v>2</v>
      </c>
      <c r="G494" s="118" t="s">
        <v>821</v>
      </c>
    </row>
    <row r="495" spans="1:7" ht="21" x14ac:dyDescent="0.35">
      <c r="A495" s="112" t="s">
        <v>816</v>
      </c>
      <c r="B495" s="113" t="s">
        <v>1041</v>
      </c>
      <c r="C495" s="113" t="s">
        <v>1373</v>
      </c>
      <c r="D495" s="113" t="s">
        <v>819</v>
      </c>
      <c r="E495" s="113" t="s">
        <v>845</v>
      </c>
      <c r="F495" s="114">
        <v>2</v>
      </c>
      <c r="G495" s="118" t="s">
        <v>821</v>
      </c>
    </row>
    <row r="496" spans="1:7" ht="21" x14ac:dyDescent="0.35">
      <c r="A496" s="112" t="s">
        <v>816</v>
      </c>
      <c r="B496" s="113" t="s">
        <v>1041</v>
      </c>
      <c r="C496" s="113" t="s">
        <v>1373</v>
      </c>
      <c r="D496" s="113" t="s">
        <v>819</v>
      </c>
      <c r="E496" s="113" t="s">
        <v>845</v>
      </c>
      <c r="F496" s="114">
        <v>2</v>
      </c>
      <c r="G496" s="118" t="s">
        <v>821</v>
      </c>
    </row>
    <row r="497" spans="1:7" x14ac:dyDescent="0.35">
      <c r="A497" s="112" t="s">
        <v>816</v>
      </c>
      <c r="B497" s="113" t="s">
        <v>830</v>
      </c>
      <c r="C497" s="113" t="s">
        <v>1374</v>
      </c>
      <c r="D497" s="113" t="s">
        <v>819</v>
      </c>
      <c r="E497" s="113" t="s">
        <v>838</v>
      </c>
      <c r="F497" s="114">
        <v>1</v>
      </c>
      <c r="G497" s="118" t="s">
        <v>821</v>
      </c>
    </row>
    <row r="498" spans="1:7" x14ac:dyDescent="0.35">
      <c r="A498" s="112" t="s">
        <v>816</v>
      </c>
      <c r="B498" s="113" t="s">
        <v>830</v>
      </c>
      <c r="C498" s="113" t="s">
        <v>1374</v>
      </c>
      <c r="D498" s="113" t="s">
        <v>819</v>
      </c>
      <c r="E498" s="113" t="s">
        <v>838</v>
      </c>
      <c r="F498" s="114">
        <v>1</v>
      </c>
      <c r="G498" s="118" t="s">
        <v>821</v>
      </c>
    </row>
    <row r="499" spans="1:7" ht="21" x14ac:dyDescent="0.35">
      <c r="A499" s="112" t="s">
        <v>816</v>
      </c>
      <c r="B499" s="113" t="s">
        <v>904</v>
      </c>
      <c r="C499" s="113" t="s">
        <v>1375</v>
      </c>
      <c r="D499" s="113" t="s">
        <v>824</v>
      </c>
      <c r="E499" s="115"/>
      <c r="F499" s="114">
        <v>2</v>
      </c>
      <c r="G499" s="118" t="s">
        <v>821</v>
      </c>
    </row>
    <row r="500" spans="1:7" ht="21" x14ac:dyDescent="0.35">
      <c r="A500" s="112" t="s">
        <v>816</v>
      </c>
      <c r="B500" s="113" t="s">
        <v>822</v>
      </c>
      <c r="C500" s="113" t="s">
        <v>1376</v>
      </c>
      <c r="D500" s="113" t="s">
        <v>819</v>
      </c>
      <c r="E500" s="113" t="s">
        <v>820</v>
      </c>
      <c r="F500" s="114">
        <v>1</v>
      </c>
      <c r="G500" s="118" t="s">
        <v>821</v>
      </c>
    </row>
    <row r="501" spans="1:7" ht="21" x14ac:dyDescent="0.35">
      <c r="A501" s="112" t="s">
        <v>816</v>
      </c>
      <c r="B501" s="113" t="s">
        <v>979</v>
      </c>
      <c r="C501" s="113" t="s">
        <v>1377</v>
      </c>
      <c r="D501" s="113" t="s">
        <v>819</v>
      </c>
      <c r="E501" s="113" t="s">
        <v>829</v>
      </c>
      <c r="F501" s="114">
        <v>3</v>
      </c>
      <c r="G501" s="118" t="s">
        <v>821</v>
      </c>
    </row>
    <row r="502" spans="1:7" ht="21" x14ac:dyDescent="0.35">
      <c r="A502" s="112" t="s">
        <v>816</v>
      </c>
      <c r="B502" s="113" t="s">
        <v>1378</v>
      </c>
      <c r="C502" s="113" t="s">
        <v>1379</v>
      </c>
      <c r="D502" s="113" t="s">
        <v>819</v>
      </c>
      <c r="E502" s="113" t="s">
        <v>845</v>
      </c>
      <c r="F502" s="114">
        <v>41</v>
      </c>
      <c r="G502" s="118" t="s">
        <v>821</v>
      </c>
    </row>
    <row r="503" spans="1:7" ht="21" x14ac:dyDescent="0.35">
      <c r="A503" s="112" t="s">
        <v>816</v>
      </c>
      <c r="B503" s="113" t="s">
        <v>983</v>
      </c>
      <c r="C503" s="113" t="s">
        <v>1380</v>
      </c>
      <c r="D503" s="113" t="s">
        <v>824</v>
      </c>
      <c r="E503" s="115"/>
      <c r="F503" s="114">
        <v>4</v>
      </c>
      <c r="G503" s="118" t="s">
        <v>821</v>
      </c>
    </row>
    <row r="504" spans="1:7" ht="31.5" x14ac:dyDescent="0.35">
      <c r="A504" s="112" t="s">
        <v>816</v>
      </c>
      <c r="B504" s="113" t="s">
        <v>880</v>
      </c>
      <c r="C504" s="113" t="s">
        <v>1381</v>
      </c>
      <c r="D504" s="113" t="s">
        <v>819</v>
      </c>
      <c r="E504" s="113" t="s">
        <v>820</v>
      </c>
      <c r="F504" s="114">
        <v>2</v>
      </c>
      <c r="G504" s="118" t="s">
        <v>821</v>
      </c>
    </row>
    <row r="505" spans="1:7" ht="21" x14ac:dyDescent="0.35">
      <c r="A505" s="112" t="s">
        <v>816</v>
      </c>
      <c r="B505" s="113" t="s">
        <v>938</v>
      </c>
      <c r="C505" s="113" t="s">
        <v>1382</v>
      </c>
      <c r="D505" s="113" t="s">
        <v>824</v>
      </c>
      <c r="E505" s="115"/>
      <c r="F505" s="114">
        <v>1</v>
      </c>
      <c r="G505" s="118" t="s">
        <v>821</v>
      </c>
    </row>
    <row r="506" spans="1:7" ht="21" x14ac:dyDescent="0.35">
      <c r="A506" s="112" t="s">
        <v>816</v>
      </c>
      <c r="B506" s="113" t="s">
        <v>880</v>
      </c>
      <c r="C506" s="113" t="s">
        <v>1383</v>
      </c>
      <c r="D506" s="113" t="s">
        <v>819</v>
      </c>
      <c r="E506" s="113" t="s">
        <v>820</v>
      </c>
      <c r="F506" s="114">
        <v>1</v>
      </c>
      <c r="G506" s="118" t="s">
        <v>821</v>
      </c>
    </row>
    <row r="507" spans="1:7" ht="21" x14ac:dyDescent="0.35">
      <c r="A507" s="112" t="s">
        <v>816</v>
      </c>
      <c r="B507" s="113" t="s">
        <v>1020</v>
      </c>
      <c r="C507" s="113" t="s">
        <v>1384</v>
      </c>
      <c r="D507" s="113" t="s">
        <v>824</v>
      </c>
      <c r="E507" s="115"/>
      <c r="F507" s="114">
        <v>1</v>
      </c>
      <c r="G507" s="118" t="s">
        <v>821</v>
      </c>
    </row>
    <row r="508" spans="1:7" ht="21" x14ac:dyDescent="0.35">
      <c r="A508" s="112" t="s">
        <v>816</v>
      </c>
      <c r="B508" s="113" t="s">
        <v>880</v>
      </c>
      <c r="C508" s="113" t="s">
        <v>1385</v>
      </c>
      <c r="D508" s="113" t="s">
        <v>819</v>
      </c>
      <c r="E508" s="113" t="s">
        <v>820</v>
      </c>
      <c r="F508" s="114">
        <v>1</v>
      </c>
      <c r="G508" s="118" t="s">
        <v>821</v>
      </c>
    </row>
    <row r="509" spans="1:7" x14ac:dyDescent="0.35">
      <c r="A509" s="112" t="s">
        <v>816</v>
      </c>
      <c r="B509" s="113" t="s">
        <v>825</v>
      </c>
      <c r="C509" s="113" t="s">
        <v>1386</v>
      </c>
      <c r="D509" s="113" t="s">
        <v>824</v>
      </c>
      <c r="E509" s="115"/>
      <c r="F509" s="114">
        <v>2</v>
      </c>
      <c r="G509" s="118" t="s">
        <v>821</v>
      </c>
    </row>
    <row r="510" spans="1:7" ht="21" x14ac:dyDescent="0.35">
      <c r="A510" s="112" t="s">
        <v>816</v>
      </c>
      <c r="B510" s="113" t="s">
        <v>853</v>
      </c>
      <c r="C510" s="113" t="s">
        <v>1387</v>
      </c>
      <c r="D510" s="113" t="s">
        <v>824</v>
      </c>
      <c r="E510" s="115"/>
      <c r="F510" s="114">
        <v>3</v>
      </c>
      <c r="G510" s="118" t="s">
        <v>821</v>
      </c>
    </row>
    <row r="511" spans="1:7" x14ac:dyDescent="0.35">
      <c r="A511" s="112" t="s">
        <v>816</v>
      </c>
      <c r="B511" s="113" t="s">
        <v>853</v>
      </c>
      <c r="C511" s="113" t="s">
        <v>1388</v>
      </c>
      <c r="D511" s="113" t="s">
        <v>819</v>
      </c>
      <c r="E511" s="113" t="s">
        <v>845</v>
      </c>
      <c r="F511" s="114">
        <v>1</v>
      </c>
      <c r="G511" s="118" t="s">
        <v>821</v>
      </c>
    </row>
    <row r="512" spans="1:7" ht="21" x14ac:dyDescent="0.35">
      <c r="A512" s="112" t="s">
        <v>816</v>
      </c>
      <c r="B512" s="113" t="s">
        <v>867</v>
      </c>
      <c r="C512" s="113" t="s">
        <v>1389</v>
      </c>
      <c r="D512" s="113" t="s">
        <v>824</v>
      </c>
      <c r="E512" s="115"/>
      <c r="F512" s="114">
        <v>1</v>
      </c>
      <c r="G512" s="118" t="s">
        <v>821</v>
      </c>
    </row>
    <row r="513" spans="1:7" ht="21" x14ac:dyDescent="0.35">
      <c r="A513" s="112" t="s">
        <v>816</v>
      </c>
      <c r="B513" s="113" t="s">
        <v>867</v>
      </c>
      <c r="C513" s="113" t="s">
        <v>1389</v>
      </c>
      <c r="D513" s="113" t="s">
        <v>824</v>
      </c>
      <c r="E513" s="115"/>
      <c r="F513" s="114">
        <v>1</v>
      </c>
      <c r="G513" s="118" t="s">
        <v>821</v>
      </c>
    </row>
    <row r="514" spans="1:7" ht="31.5" x14ac:dyDescent="0.35">
      <c r="A514" s="112" t="s">
        <v>816</v>
      </c>
      <c r="B514" s="113" t="s">
        <v>887</v>
      </c>
      <c r="C514" s="113" t="s">
        <v>1390</v>
      </c>
      <c r="D514" s="113" t="s">
        <v>819</v>
      </c>
      <c r="E514" s="113" t="s">
        <v>889</v>
      </c>
      <c r="F514" s="114">
        <v>1</v>
      </c>
      <c r="G514" s="118" t="s">
        <v>821</v>
      </c>
    </row>
    <row r="515" spans="1:7" x14ac:dyDescent="0.35">
      <c r="A515" s="112" t="s">
        <v>816</v>
      </c>
      <c r="B515" s="113" t="s">
        <v>853</v>
      </c>
      <c r="C515" s="113" t="s">
        <v>1391</v>
      </c>
      <c r="D515" s="113" t="s">
        <v>819</v>
      </c>
      <c r="E515" s="113" t="s">
        <v>838</v>
      </c>
      <c r="F515" s="114">
        <v>1</v>
      </c>
      <c r="G515" s="118" t="s">
        <v>821</v>
      </c>
    </row>
    <row r="516" spans="1:7" ht="21" x14ac:dyDescent="0.35">
      <c r="A516" s="112" t="s">
        <v>816</v>
      </c>
      <c r="B516" s="113" t="s">
        <v>935</v>
      </c>
      <c r="C516" s="113" t="s">
        <v>1392</v>
      </c>
      <c r="D516" s="113" t="s">
        <v>824</v>
      </c>
      <c r="E516" s="115"/>
      <c r="F516" s="114">
        <v>1</v>
      </c>
      <c r="G516" s="118" t="s">
        <v>821</v>
      </c>
    </row>
    <row r="517" spans="1:7" ht="21" x14ac:dyDescent="0.35">
      <c r="A517" s="112" t="s">
        <v>816</v>
      </c>
      <c r="B517" s="113" t="s">
        <v>935</v>
      </c>
      <c r="C517" s="113" t="s">
        <v>1392</v>
      </c>
      <c r="D517" s="113" t="s">
        <v>824</v>
      </c>
      <c r="E517" s="115"/>
      <c r="F517" s="114">
        <v>1</v>
      </c>
      <c r="G517" s="118" t="s">
        <v>821</v>
      </c>
    </row>
    <row r="518" spans="1:7" ht="21" x14ac:dyDescent="0.35">
      <c r="A518" s="112" t="s">
        <v>816</v>
      </c>
      <c r="B518" s="113" t="s">
        <v>1154</v>
      </c>
      <c r="C518" s="113" t="s">
        <v>1393</v>
      </c>
      <c r="D518" s="113" t="s">
        <v>824</v>
      </c>
      <c r="E518" s="115"/>
      <c r="F518" s="114">
        <v>3</v>
      </c>
      <c r="G518" s="118" t="s">
        <v>821</v>
      </c>
    </row>
    <row r="519" spans="1:7" ht="21" x14ac:dyDescent="0.35">
      <c r="A519" s="112" t="s">
        <v>816</v>
      </c>
      <c r="B519" s="113" t="s">
        <v>917</v>
      </c>
      <c r="C519" s="113" t="s">
        <v>1394</v>
      </c>
      <c r="D519" s="113" t="s">
        <v>819</v>
      </c>
      <c r="E519" s="113" t="s">
        <v>820</v>
      </c>
      <c r="F519" s="114">
        <v>1</v>
      </c>
      <c r="G519" s="118" t="s">
        <v>821</v>
      </c>
    </row>
    <row r="520" spans="1:7" ht="21" x14ac:dyDescent="0.35">
      <c r="A520" s="112" t="s">
        <v>816</v>
      </c>
      <c r="B520" s="113" t="s">
        <v>867</v>
      </c>
      <c r="C520" s="113" t="s">
        <v>1395</v>
      </c>
      <c r="D520" s="113" t="s">
        <v>819</v>
      </c>
      <c r="E520" s="113" t="s">
        <v>838</v>
      </c>
      <c r="F520" s="114">
        <v>1</v>
      </c>
      <c r="G520" s="118" t="s">
        <v>821</v>
      </c>
    </row>
    <row r="521" spans="1:7" x14ac:dyDescent="0.35">
      <c r="A521" s="112" t="s">
        <v>816</v>
      </c>
      <c r="B521" s="113" t="s">
        <v>867</v>
      </c>
      <c r="C521" s="113" t="s">
        <v>1396</v>
      </c>
      <c r="D521" s="113" t="s">
        <v>819</v>
      </c>
      <c r="E521" s="113" t="s">
        <v>845</v>
      </c>
      <c r="F521" s="114">
        <v>1</v>
      </c>
      <c r="G521" s="118" t="s">
        <v>821</v>
      </c>
    </row>
    <row r="522" spans="1:7" x14ac:dyDescent="0.35">
      <c r="A522" s="112" t="s">
        <v>816</v>
      </c>
      <c r="B522" s="113" t="s">
        <v>867</v>
      </c>
      <c r="C522" s="113" t="s">
        <v>1396</v>
      </c>
      <c r="D522" s="113" t="s">
        <v>819</v>
      </c>
      <c r="E522" s="113" t="s">
        <v>845</v>
      </c>
      <c r="F522" s="114">
        <v>1</v>
      </c>
      <c r="G522" s="118" t="s">
        <v>821</v>
      </c>
    </row>
    <row r="523" spans="1:7" x14ac:dyDescent="0.35">
      <c r="A523" s="112" t="s">
        <v>816</v>
      </c>
      <c r="B523" s="113" t="s">
        <v>867</v>
      </c>
      <c r="C523" s="113" t="s">
        <v>1396</v>
      </c>
      <c r="D523" s="113" t="s">
        <v>819</v>
      </c>
      <c r="E523" s="113" t="s">
        <v>845</v>
      </c>
      <c r="F523" s="114">
        <v>1</v>
      </c>
      <c r="G523" s="118" t="s">
        <v>821</v>
      </c>
    </row>
    <row r="524" spans="1:7" x14ac:dyDescent="0.35">
      <c r="A524" s="112" t="s">
        <v>816</v>
      </c>
      <c r="B524" s="113" t="s">
        <v>867</v>
      </c>
      <c r="C524" s="113" t="s">
        <v>1396</v>
      </c>
      <c r="D524" s="113" t="s">
        <v>819</v>
      </c>
      <c r="E524" s="113" t="s">
        <v>845</v>
      </c>
      <c r="F524" s="114">
        <v>1</v>
      </c>
      <c r="G524" s="118" t="s">
        <v>821</v>
      </c>
    </row>
    <row r="525" spans="1:7" x14ac:dyDescent="0.35">
      <c r="A525" s="112" t="s">
        <v>816</v>
      </c>
      <c r="B525" s="113" t="s">
        <v>867</v>
      </c>
      <c r="C525" s="113" t="s">
        <v>1397</v>
      </c>
      <c r="D525" s="113" t="s">
        <v>824</v>
      </c>
      <c r="E525" s="115"/>
      <c r="F525" s="114">
        <v>1</v>
      </c>
      <c r="G525" s="118" t="s">
        <v>821</v>
      </c>
    </row>
    <row r="526" spans="1:7" ht="21" x14ac:dyDescent="0.35">
      <c r="A526" s="112" t="s">
        <v>816</v>
      </c>
      <c r="B526" s="113" t="s">
        <v>867</v>
      </c>
      <c r="C526" s="113" t="s">
        <v>1398</v>
      </c>
      <c r="D526" s="113" t="s">
        <v>819</v>
      </c>
      <c r="E526" s="113" t="s">
        <v>820</v>
      </c>
      <c r="F526" s="114">
        <v>1</v>
      </c>
      <c r="G526" s="118" t="s">
        <v>821</v>
      </c>
    </row>
    <row r="527" spans="1:7" ht="21" x14ac:dyDescent="0.35">
      <c r="A527" s="112" t="s">
        <v>816</v>
      </c>
      <c r="B527" s="113" t="s">
        <v>863</v>
      </c>
      <c r="C527" s="113" t="s">
        <v>1399</v>
      </c>
      <c r="D527" s="113" t="s">
        <v>819</v>
      </c>
      <c r="E527" s="113" t="s">
        <v>845</v>
      </c>
      <c r="F527" s="114">
        <v>1</v>
      </c>
      <c r="G527" s="118" t="s">
        <v>821</v>
      </c>
    </row>
    <row r="528" spans="1:7" ht="21" x14ac:dyDescent="0.35">
      <c r="A528" s="112" t="s">
        <v>816</v>
      </c>
      <c r="B528" s="113" t="s">
        <v>825</v>
      </c>
      <c r="C528" s="113" t="s">
        <v>1400</v>
      </c>
      <c r="D528" s="113" t="s">
        <v>819</v>
      </c>
      <c r="E528" s="113" t="s">
        <v>820</v>
      </c>
      <c r="F528" s="114">
        <v>2</v>
      </c>
      <c r="G528" s="118" t="s">
        <v>821</v>
      </c>
    </row>
    <row r="529" spans="1:7" x14ac:dyDescent="0.35">
      <c r="A529" s="112" t="s">
        <v>816</v>
      </c>
      <c r="B529" s="113" t="s">
        <v>867</v>
      </c>
      <c r="C529" s="113" t="s">
        <v>1401</v>
      </c>
      <c r="D529" s="113" t="s">
        <v>819</v>
      </c>
      <c r="E529" s="113" t="s">
        <v>820</v>
      </c>
      <c r="F529" s="114">
        <v>2</v>
      </c>
      <c r="G529" s="118" t="s">
        <v>821</v>
      </c>
    </row>
    <row r="530" spans="1:7" ht="21" x14ac:dyDescent="0.35">
      <c r="A530" s="112" t="s">
        <v>816</v>
      </c>
      <c r="B530" s="113" t="s">
        <v>1177</v>
      </c>
      <c r="C530" s="113" t="s">
        <v>1402</v>
      </c>
      <c r="D530" s="113" t="s">
        <v>824</v>
      </c>
      <c r="E530" s="115"/>
      <c r="F530" s="114">
        <v>4</v>
      </c>
      <c r="G530" s="118" t="s">
        <v>821</v>
      </c>
    </row>
    <row r="531" spans="1:7" ht="21" x14ac:dyDescent="0.35">
      <c r="A531" s="112" t="s">
        <v>816</v>
      </c>
      <c r="B531" s="113" t="s">
        <v>1041</v>
      </c>
      <c r="C531" s="113" t="s">
        <v>1403</v>
      </c>
      <c r="D531" s="113" t="s">
        <v>824</v>
      </c>
      <c r="E531" s="115"/>
      <c r="F531" s="114">
        <v>1</v>
      </c>
      <c r="G531" s="118" t="s">
        <v>821</v>
      </c>
    </row>
    <row r="532" spans="1:7" ht="21" x14ac:dyDescent="0.35">
      <c r="A532" s="112" t="s">
        <v>816</v>
      </c>
      <c r="B532" s="113" t="s">
        <v>825</v>
      </c>
      <c r="C532" s="113" t="s">
        <v>1404</v>
      </c>
      <c r="D532" s="113" t="s">
        <v>824</v>
      </c>
      <c r="E532" s="115"/>
      <c r="F532" s="114">
        <v>2</v>
      </c>
      <c r="G532" s="118" t="s">
        <v>821</v>
      </c>
    </row>
    <row r="533" spans="1:7" ht="21" x14ac:dyDescent="0.35">
      <c r="A533" s="112" t="s">
        <v>816</v>
      </c>
      <c r="B533" s="113" t="s">
        <v>880</v>
      </c>
      <c r="C533" s="113" t="s">
        <v>1405</v>
      </c>
      <c r="D533" s="113" t="s">
        <v>819</v>
      </c>
      <c r="E533" s="113" t="s">
        <v>820</v>
      </c>
      <c r="F533" s="114">
        <v>1</v>
      </c>
      <c r="G533" s="118" t="s">
        <v>821</v>
      </c>
    </row>
    <row r="534" spans="1:7" ht="21" x14ac:dyDescent="0.35">
      <c r="A534" s="112" t="s">
        <v>816</v>
      </c>
      <c r="B534" s="113" t="s">
        <v>830</v>
      </c>
      <c r="C534" s="113" t="s">
        <v>831</v>
      </c>
      <c r="D534" s="113" t="s">
        <v>819</v>
      </c>
      <c r="E534" s="113" t="s">
        <v>829</v>
      </c>
      <c r="F534" s="114">
        <v>10</v>
      </c>
      <c r="G534" s="118" t="s">
        <v>821</v>
      </c>
    </row>
    <row r="535" spans="1:7" ht="21" x14ac:dyDescent="0.35">
      <c r="A535" s="112" t="s">
        <v>816</v>
      </c>
      <c r="B535" s="113" t="s">
        <v>1406</v>
      </c>
      <c r="C535" s="113" t="s">
        <v>1407</v>
      </c>
      <c r="D535" s="113" t="s">
        <v>824</v>
      </c>
      <c r="E535" s="115"/>
      <c r="F535" s="114">
        <v>1</v>
      </c>
      <c r="G535" s="118" t="s">
        <v>821</v>
      </c>
    </row>
    <row r="536" spans="1:7" ht="21" x14ac:dyDescent="0.35">
      <c r="A536" s="112" t="s">
        <v>816</v>
      </c>
      <c r="B536" s="113" t="s">
        <v>1408</v>
      </c>
      <c r="C536" s="113" t="s">
        <v>1409</v>
      </c>
      <c r="D536" s="113" t="s">
        <v>824</v>
      </c>
      <c r="E536" s="115"/>
      <c r="F536" s="114">
        <v>4</v>
      </c>
      <c r="G536" s="118" t="s">
        <v>821</v>
      </c>
    </row>
    <row r="537" spans="1:7" x14ac:dyDescent="0.35">
      <c r="A537" s="112" t="s">
        <v>816</v>
      </c>
      <c r="B537" s="113" t="s">
        <v>1410</v>
      </c>
      <c r="C537" s="113" t="s">
        <v>1411</v>
      </c>
      <c r="D537" s="113" t="s">
        <v>819</v>
      </c>
      <c r="E537" s="113" t="s">
        <v>838</v>
      </c>
      <c r="F537" s="114">
        <v>1</v>
      </c>
      <c r="G537" s="118" t="s">
        <v>821</v>
      </c>
    </row>
    <row r="538" spans="1:7" ht="21" x14ac:dyDescent="0.35">
      <c r="A538" s="112" t="s">
        <v>816</v>
      </c>
      <c r="B538" s="113" t="s">
        <v>1289</v>
      </c>
      <c r="C538" s="113" t="s">
        <v>1412</v>
      </c>
      <c r="D538" s="113" t="s">
        <v>819</v>
      </c>
      <c r="E538" s="113" t="s">
        <v>845</v>
      </c>
      <c r="F538" s="114">
        <v>5</v>
      </c>
      <c r="G538" s="118" t="s">
        <v>821</v>
      </c>
    </row>
    <row r="539" spans="1:7" ht="21" x14ac:dyDescent="0.35">
      <c r="A539" s="112" t="s">
        <v>816</v>
      </c>
      <c r="B539" s="113" t="s">
        <v>1413</v>
      </c>
      <c r="C539" s="113" t="s">
        <v>1414</v>
      </c>
      <c r="D539" s="113" t="s">
        <v>819</v>
      </c>
      <c r="E539" s="113" t="s">
        <v>820</v>
      </c>
      <c r="F539" s="114">
        <v>2</v>
      </c>
      <c r="G539" s="118" t="s">
        <v>821</v>
      </c>
    </row>
    <row r="540" spans="1:7" ht="21" x14ac:dyDescent="0.35">
      <c r="A540" s="112" t="s">
        <v>816</v>
      </c>
      <c r="B540" s="113" t="s">
        <v>1413</v>
      </c>
      <c r="C540" s="113" t="s">
        <v>1415</v>
      </c>
      <c r="D540" s="113" t="s">
        <v>819</v>
      </c>
      <c r="E540" s="113" t="s">
        <v>820</v>
      </c>
      <c r="F540" s="114">
        <v>2</v>
      </c>
      <c r="G540" s="118" t="s">
        <v>821</v>
      </c>
    </row>
    <row r="541" spans="1:7" ht="21" x14ac:dyDescent="0.35">
      <c r="A541" s="112" t="s">
        <v>816</v>
      </c>
      <c r="B541" s="113" t="s">
        <v>855</v>
      </c>
      <c r="C541" s="113" t="s">
        <v>1198</v>
      </c>
      <c r="D541" s="113" t="s">
        <v>824</v>
      </c>
      <c r="E541" s="115"/>
      <c r="F541" s="114">
        <v>25</v>
      </c>
      <c r="G541" s="118" t="s">
        <v>821</v>
      </c>
    </row>
    <row r="542" spans="1:7" ht="21" x14ac:dyDescent="0.35">
      <c r="A542" s="112" t="s">
        <v>816</v>
      </c>
      <c r="B542" s="113" t="s">
        <v>1085</v>
      </c>
      <c r="C542" s="113" t="s">
        <v>1416</v>
      </c>
      <c r="D542" s="113" t="s">
        <v>824</v>
      </c>
      <c r="E542" s="115"/>
      <c r="F542" s="114">
        <v>1</v>
      </c>
      <c r="G542" s="118" t="s">
        <v>821</v>
      </c>
    </row>
    <row r="543" spans="1:7" ht="21" x14ac:dyDescent="0.35">
      <c r="A543" s="112" t="s">
        <v>816</v>
      </c>
      <c r="B543" s="113" t="s">
        <v>1085</v>
      </c>
      <c r="C543" s="113" t="s">
        <v>1416</v>
      </c>
      <c r="D543" s="113" t="s">
        <v>824</v>
      </c>
      <c r="E543" s="115"/>
      <c r="F543" s="114">
        <v>1</v>
      </c>
      <c r="G543" s="118" t="s">
        <v>821</v>
      </c>
    </row>
    <row r="544" spans="1:7" ht="21" x14ac:dyDescent="0.35">
      <c r="A544" s="112" t="s">
        <v>816</v>
      </c>
      <c r="B544" s="113" t="s">
        <v>1085</v>
      </c>
      <c r="C544" s="113" t="s">
        <v>1416</v>
      </c>
      <c r="D544" s="113" t="s">
        <v>824</v>
      </c>
      <c r="E544" s="115"/>
      <c r="F544" s="114">
        <v>1</v>
      </c>
      <c r="G544" s="118" t="s">
        <v>821</v>
      </c>
    </row>
    <row r="545" spans="1:7" ht="21" x14ac:dyDescent="0.35">
      <c r="A545" s="112" t="s">
        <v>816</v>
      </c>
      <c r="B545" s="113" t="s">
        <v>1120</v>
      </c>
      <c r="C545" s="113" t="s">
        <v>1121</v>
      </c>
      <c r="D545" s="113" t="s">
        <v>819</v>
      </c>
      <c r="E545" s="113" t="s">
        <v>820</v>
      </c>
      <c r="F545" s="114">
        <v>2</v>
      </c>
      <c r="G545" s="118" t="s">
        <v>821</v>
      </c>
    </row>
    <row r="546" spans="1:7" ht="21" x14ac:dyDescent="0.35">
      <c r="A546" s="112" t="s">
        <v>816</v>
      </c>
      <c r="B546" s="113" t="s">
        <v>1120</v>
      </c>
      <c r="C546" s="113" t="s">
        <v>1121</v>
      </c>
      <c r="D546" s="113" t="s">
        <v>819</v>
      </c>
      <c r="E546" s="113" t="s">
        <v>820</v>
      </c>
      <c r="F546" s="114">
        <v>2</v>
      </c>
      <c r="G546" s="118" t="s">
        <v>821</v>
      </c>
    </row>
    <row r="547" spans="1:7" ht="21" x14ac:dyDescent="0.35">
      <c r="A547" s="112" t="s">
        <v>816</v>
      </c>
      <c r="B547" s="113" t="s">
        <v>969</v>
      </c>
      <c r="C547" s="113" t="s">
        <v>1417</v>
      </c>
      <c r="D547" s="113" t="s">
        <v>824</v>
      </c>
      <c r="E547" s="115"/>
      <c r="F547" s="114">
        <v>3</v>
      </c>
      <c r="G547" s="118" t="s">
        <v>821</v>
      </c>
    </row>
    <row r="548" spans="1:7" ht="21" x14ac:dyDescent="0.35">
      <c r="A548" s="112" t="s">
        <v>816</v>
      </c>
      <c r="B548" s="113" t="s">
        <v>996</v>
      </c>
      <c r="C548" s="113" t="s">
        <v>1418</v>
      </c>
      <c r="D548" s="113" t="s">
        <v>819</v>
      </c>
      <c r="E548" s="113" t="s">
        <v>838</v>
      </c>
      <c r="F548" s="114">
        <v>2</v>
      </c>
      <c r="G548" s="118" t="s">
        <v>821</v>
      </c>
    </row>
    <row r="549" spans="1:7" x14ac:dyDescent="0.35">
      <c r="A549" s="112" t="s">
        <v>816</v>
      </c>
      <c r="B549" s="113" t="s">
        <v>867</v>
      </c>
      <c r="C549" s="113" t="s">
        <v>1419</v>
      </c>
      <c r="D549" s="113" t="s">
        <v>819</v>
      </c>
      <c r="E549" s="113" t="s">
        <v>845</v>
      </c>
      <c r="F549" s="114">
        <v>1</v>
      </c>
      <c r="G549" s="118" t="s">
        <v>821</v>
      </c>
    </row>
    <row r="550" spans="1:7" x14ac:dyDescent="0.35">
      <c r="A550" s="112" t="s">
        <v>816</v>
      </c>
      <c r="B550" s="113" t="s">
        <v>817</v>
      </c>
      <c r="C550" s="113" t="s">
        <v>943</v>
      </c>
      <c r="D550" s="113" t="s">
        <v>824</v>
      </c>
      <c r="E550" s="115"/>
      <c r="F550" s="114">
        <v>1</v>
      </c>
      <c r="G550" s="118" t="s">
        <v>821</v>
      </c>
    </row>
    <row r="551" spans="1:7" x14ac:dyDescent="0.35">
      <c r="A551" s="112" t="s">
        <v>816</v>
      </c>
      <c r="B551" s="113" t="s">
        <v>817</v>
      </c>
      <c r="C551" s="113" t="s">
        <v>943</v>
      </c>
      <c r="D551" s="113" t="s">
        <v>824</v>
      </c>
      <c r="E551" s="115"/>
      <c r="F551" s="114">
        <v>1</v>
      </c>
      <c r="G551" s="118" t="s">
        <v>821</v>
      </c>
    </row>
    <row r="552" spans="1:7" ht="21" x14ac:dyDescent="0.35">
      <c r="A552" s="112" t="s">
        <v>816</v>
      </c>
      <c r="B552" s="113" t="s">
        <v>853</v>
      </c>
      <c r="C552" s="113" t="s">
        <v>1225</v>
      </c>
      <c r="D552" s="113" t="s">
        <v>819</v>
      </c>
      <c r="E552" s="113" t="s">
        <v>845</v>
      </c>
      <c r="F552" s="114">
        <v>2</v>
      </c>
      <c r="G552" s="118" t="s">
        <v>821</v>
      </c>
    </row>
    <row r="553" spans="1:7" ht="21" x14ac:dyDescent="0.35">
      <c r="A553" s="112" t="s">
        <v>816</v>
      </c>
      <c r="B553" s="113" t="s">
        <v>871</v>
      </c>
      <c r="C553" s="113" t="s">
        <v>1420</v>
      </c>
      <c r="D553" s="113" t="s">
        <v>824</v>
      </c>
      <c r="E553" s="115"/>
      <c r="F553" s="114">
        <v>2</v>
      </c>
      <c r="G553" s="118" t="s">
        <v>821</v>
      </c>
    </row>
    <row r="554" spans="1:7" ht="21" x14ac:dyDescent="0.35">
      <c r="A554" s="112" t="s">
        <v>816</v>
      </c>
      <c r="B554" s="113" t="s">
        <v>1052</v>
      </c>
      <c r="C554" s="113" t="s">
        <v>1421</v>
      </c>
      <c r="D554" s="113" t="s">
        <v>819</v>
      </c>
      <c r="E554" s="113" t="s">
        <v>838</v>
      </c>
      <c r="F554" s="114">
        <v>1</v>
      </c>
      <c r="G554" s="118" t="s">
        <v>821</v>
      </c>
    </row>
    <row r="555" spans="1:7" ht="21" x14ac:dyDescent="0.35">
      <c r="A555" s="112" t="s">
        <v>816</v>
      </c>
      <c r="B555" s="113" t="s">
        <v>867</v>
      </c>
      <c r="C555" s="113" t="s">
        <v>1422</v>
      </c>
      <c r="D555" s="113" t="s">
        <v>819</v>
      </c>
      <c r="E555" s="113" t="s">
        <v>820</v>
      </c>
      <c r="F555" s="114">
        <v>1</v>
      </c>
      <c r="G555" s="118" t="s">
        <v>821</v>
      </c>
    </row>
    <row r="556" spans="1:7" ht="21" x14ac:dyDescent="0.35">
      <c r="A556" s="112" t="s">
        <v>816</v>
      </c>
      <c r="B556" s="113" t="s">
        <v>867</v>
      </c>
      <c r="C556" s="113" t="s">
        <v>1423</v>
      </c>
      <c r="D556" s="113" t="s">
        <v>824</v>
      </c>
      <c r="E556" s="115"/>
      <c r="F556" s="114">
        <v>1</v>
      </c>
      <c r="G556" s="118" t="s">
        <v>821</v>
      </c>
    </row>
    <row r="557" spans="1:7" ht="21" x14ac:dyDescent="0.35">
      <c r="A557" s="112" t="s">
        <v>816</v>
      </c>
      <c r="B557" s="113" t="s">
        <v>1424</v>
      </c>
      <c r="C557" s="113" t="s">
        <v>1425</v>
      </c>
      <c r="D557" s="113" t="s">
        <v>824</v>
      </c>
      <c r="E557" s="115"/>
      <c r="F557" s="114">
        <v>8</v>
      </c>
      <c r="G557" s="118" t="s">
        <v>821</v>
      </c>
    </row>
    <row r="558" spans="1:7" ht="21" x14ac:dyDescent="0.35">
      <c r="A558" s="112" t="s">
        <v>816</v>
      </c>
      <c r="B558" s="113" t="s">
        <v>853</v>
      </c>
      <c r="C558" s="113" t="s">
        <v>1426</v>
      </c>
      <c r="D558" s="113" t="s">
        <v>819</v>
      </c>
      <c r="E558" s="113" t="s">
        <v>838</v>
      </c>
      <c r="F558" s="114">
        <v>4</v>
      </c>
      <c r="G558" s="118" t="s">
        <v>821</v>
      </c>
    </row>
    <row r="559" spans="1:7" ht="21" x14ac:dyDescent="0.35">
      <c r="A559" s="112" t="s">
        <v>816</v>
      </c>
      <c r="B559" s="113" t="s">
        <v>871</v>
      </c>
      <c r="C559" s="113" t="s">
        <v>1427</v>
      </c>
      <c r="D559" s="113" t="s">
        <v>824</v>
      </c>
      <c r="E559" s="115"/>
      <c r="F559" s="114">
        <v>2</v>
      </c>
      <c r="G559" s="118" t="s">
        <v>821</v>
      </c>
    </row>
    <row r="560" spans="1:7" ht="21" x14ac:dyDescent="0.35">
      <c r="A560" s="112" t="s">
        <v>816</v>
      </c>
      <c r="B560" s="113" t="s">
        <v>871</v>
      </c>
      <c r="C560" s="113" t="s">
        <v>1427</v>
      </c>
      <c r="D560" s="113" t="s">
        <v>824</v>
      </c>
      <c r="E560" s="115"/>
      <c r="F560" s="114">
        <v>2</v>
      </c>
      <c r="G560" s="118" t="s">
        <v>821</v>
      </c>
    </row>
    <row r="561" spans="1:7" ht="21" x14ac:dyDescent="0.35">
      <c r="A561" s="112" t="s">
        <v>816</v>
      </c>
      <c r="B561" s="113" t="s">
        <v>1331</v>
      </c>
      <c r="C561" s="113" t="s">
        <v>1428</v>
      </c>
      <c r="D561" s="113" t="s">
        <v>819</v>
      </c>
      <c r="E561" s="113" t="s">
        <v>838</v>
      </c>
      <c r="F561" s="114">
        <v>1</v>
      </c>
      <c r="G561" s="118" t="s">
        <v>821</v>
      </c>
    </row>
    <row r="562" spans="1:7" ht="21" x14ac:dyDescent="0.35">
      <c r="A562" s="112" t="s">
        <v>816</v>
      </c>
      <c r="B562" s="113" t="s">
        <v>917</v>
      </c>
      <c r="C562" s="113" t="s">
        <v>1429</v>
      </c>
      <c r="D562" s="113" t="s">
        <v>824</v>
      </c>
      <c r="E562" s="115"/>
      <c r="F562" s="114">
        <v>1</v>
      </c>
      <c r="G562" s="118" t="s">
        <v>821</v>
      </c>
    </row>
    <row r="563" spans="1:7" ht="21" x14ac:dyDescent="0.35">
      <c r="A563" s="112" t="s">
        <v>816</v>
      </c>
      <c r="B563" s="113" t="s">
        <v>1406</v>
      </c>
      <c r="C563" s="113" t="s">
        <v>1430</v>
      </c>
      <c r="D563" s="113" t="s">
        <v>824</v>
      </c>
      <c r="E563" s="115"/>
      <c r="F563" s="114">
        <v>2</v>
      </c>
      <c r="G563" s="118" t="s">
        <v>821</v>
      </c>
    </row>
    <row r="564" spans="1:7" ht="21" x14ac:dyDescent="0.35">
      <c r="A564" s="112" t="s">
        <v>816</v>
      </c>
      <c r="B564" s="113" t="s">
        <v>871</v>
      </c>
      <c r="C564" s="113" t="s">
        <v>1431</v>
      </c>
      <c r="D564" s="113" t="s">
        <v>824</v>
      </c>
      <c r="E564" s="115"/>
      <c r="F564" s="114">
        <v>2</v>
      </c>
      <c r="G564" s="118" t="s">
        <v>821</v>
      </c>
    </row>
    <row r="565" spans="1:7" ht="21" x14ac:dyDescent="0.35">
      <c r="A565" s="112" t="s">
        <v>816</v>
      </c>
      <c r="B565" s="113" t="s">
        <v>1432</v>
      </c>
      <c r="C565" s="113" t="s">
        <v>1433</v>
      </c>
      <c r="D565" s="113" t="s">
        <v>819</v>
      </c>
      <c r="E565" s="113" t="s">
        <v>829</v>
      </c>
      <c r="F565" s="114">
        <v>2000</v>
      </c>
      <c r="G565" s="118" t="s">
        <v>821</v>
      </c>
    </row>
    <row r="566" spans="1:7" x14ac:dyDescent="0.35">
      <c r="A566" s="112" t="s">
        <v>816</v>
      </c>
      <c r="B566" s="113" t="s">
        <v>1434</v>
      </c>
      <c r="C566" s="113" t="s">
        <v>1435</v>
      </c>
      <c r="D566" s="113" t="s">
        <v>819</v>
      </c>
      <c r="E566" s="113" t="s">
        <v>845</v>
      </c>
      <c r="F566" s="114">
        <v>1</v>
      </c>
      <c r="G566" s="118" t="s">
        <v>821</v>
      </c>
    </row>
    <row r="567" spans="1:7" ht="31.5" x14ac:dyDescent="0.35">
      <c r="A567" s="112" t="s">
        <v>816</v>
      </c>
      <c r="B567" s="113" t="s">
        <v>1100</v>
      </c>
      <c r="C567" s="113" t="s">
        <v>1436</v>
      </c>
      <c r="D567" s="113" t="s">
        <v>819</v>
      </c>
      <c r="E567" s="113" t="s">
        <v>845</v>
      </c>
      <c r="F567" s="114">
        <v>1</v>
      </c>
      <c r="G567" s="118" t="s">
        <v>821</v>
      </c>
    </row>
    <row r="568" spans="1:7" ht="21" x14ac:dyDescent="0.35">
      <c r="A568" s="112" t="s">
        <v>816</v>
      </c>
      <c r="B568" s="113" t="s">
        <v>880</v>
      </c>
      <c r="C568" s="113" t="s">
        <v>1437</v>
      </c>
      <c r="D568" s="113" t="s">
        <v>824</v>
      </c>
      <c r="E568" s="115"/>
      <c r="F568" s="114">
        <v>2</v>
      </c>
      <c r="G568" s="118" t="s">
        <v>821</v>
      </c>
    </row>
    <row r="569" spans="1:7" ht="21" x14ac:dyDescent="0.35">
      <c r="A569" s="112" t="s">
        <v>816</v>
      </c>
      <c r="B569" s="113" t="s">
        <v>880</v>
      </c>
      <c r="C569" s="113" t="s">
        <v>1438</v>
      </c>
      <c r="D569" s="113" t="s">
        <v>819</v>
      </c>
      <c r="E569" s="113" t="s">
        <v>820</v>
      </c>
      <c r="F569" s="114">
        <v>1</v>
      </c>
      <c r="G569" s="118" t="s">
        <v>821</v>
      </c>
    </row>
    <row r="570" spans="1:7" ht="21" x14ac:dyDescent="0.35">
      <c r="A570" s="112" t="s">
        <v>816</v>
      </c>
      <c r="B570" s="113" t="s">
        <v>1204</v>
      </c>
      <c r="C570" s="113" t="s">
        <v>1439</v>
      </c>
      <c r="D570" s="113" t="s">
        <v>824</v>
      </c>
      <c r="E570" s="115"/>
      <c r="F570" s="114">
        <v>1</v>
      </c>
      <c r="G570" s="118" t="s">
        <v>821</v>
      </c>
    </row>
    <row r="571" spans="1:7" ht="21" x14ac:dyDescent="0.35">
      <c r="A571" s="112" t="s">
        <v>816</v>
      </c>
      <c r="B571" s="113" t="s">
        <v>1204</v>
      </c>
      <c r="C571" s="113" t="s">
        <v>1439</v>
      </c>
      <c r="D571" s="113" t="s">
        <v>824</v>
      </c>
      <c r="E571" s="115"/>
      <c r="F571" s="114">
        <v>1</v>
      </c>
      <c r="G571" s="118" t="s">
        <v>821</v>
      </c>
    </row>
    <row r="572" spans="1:7" x14ac:dyDescent="0.35">
      <c r="A572" s="112" t="s">
        <v>816</v>
      </c>
      <c r="B572" s="113" t="s">
        <v>1440</v>
      </c>
      <c r="C572" s="113" t="s">
        <v>1441</v>
      </c>
      <c r="D572" s="113" t="s">
        <v>819</v>
      </c>
      <c r="E572" s="113" t="s">
        <v>820</v>
      </c>
      <c r="F572" s="114">
        <v>1</v>
      </c>
      <c r="G572" s="118" t="s">
        <v>821</v>
      </c>
    </row>
    <row r="573" spans="1:7" x14ac:dyDescent="0.35">
      <c r="A573" s="112" t="s">
        <v>816</v>
      </c>
      <c r="B573" s="113" t="s">
        <v>825</v>
      </c>
      <c r="C573" s="113" t="s">
        <v>1442</v>
      </c>
      <c r="D573" s="113" t="s">
        <v>819</v>
      </c>
      <c r="E573" s="113" t="s">
        <v>820</v>
      </c>
      <c r="F573" s="114">
        <v>2</v>
      </c>
      <c r="G573" s="118" t="s">
        <v>821</v>
      </c>
    </row>
    <row r="574" spans="1:7" ht="21" x14ac:dyDescent="0.35">
      <c r="A574" s="112" t="s">
        <v>816</v>
      </c>
      <c r="B574" s="113" t="s">
        <v>887</v>
      </c>
      <c r="C574" s="113" t="s">
        <v>1443</v>
      </c>
      <c r="D574" s="113" t="s">
        <v>819</v>
      </c>
      <c r="E574" s="113" t="s">
        <v>889</v>
      </c>
      <c r="F574" s="114">
        <v>1</v>
      </c>
      <c r="G574" s="118" t="s">
        <v>821</v>
      </c>
    </row>
    <row r="575" spans="1:7" ht="21" x14ac:dyDescent="0.35">
      <c r="A575" s="112" t="s">
        <v>816</v>
      </c>
      <c r="B575" s="113" t="s">
        <v>1444</v>
      </c>
      <c r="C575" s="113" t="s">
        <v>1445</v>
      </c>
      <c r="D575" s="113" t="s">
        <v>819</v>
      </c>
      <c r="E575" s="113" t="s">
        <v>845</v>
      </c>
      <c r="F575" s="114">
        <v>4</v>
      </c>
      <c r="G575" s="118" t="s">
        <v>821</v>
      </c>
    </row>
    <row r="576" spans="1:7" ht="21" x14ac:dyDescent="0.35">
      <c r="A576" s="112" t="s">
        <v>816</v>
      </c>
      <c r="B576" s="113" t="s">
        <v>1378</v>
      </c>
      <c r="C576" s="113" t="s">
        <v>1446</v>
      </c>
      <c r="D576" s="113" t="s">
        <v>824</v>
      </c>
      <c r="E576" s="115"/>
      <c r="F576" s="114">
        <v>14</v>
      </c>
      <c r="G576" s="118" t="s">
        <v>821</v>
      </c>
    </row>
    <row r="577" spans="1:7" ht="21" x14ac:dyDescent="0.35">
      <c r="A577" s="112" t="s">
        <v>816</v>
      </c>
      <c r="B577" s="113" t="s">
        <v>904</v>
      </c>
      <c r="C577" s="113" t="s">
        <v>1447</v>
      </c>
      <c r="D577" s="113" t="s">
        <v>819</v>
      </c>
      <c r="E577" s="113" t="s">
        <v>889</v>
      </c>
      <c r="F577" s="114">
        <v>1</v>
      </c>
      <c r="G577" s="118" t="s">
        <v>821</v>
      </c>
    </row>
    <row r="578" spans="1:7" ht="21" x14ac:dyDescent="0.35">
      <c r="A578" s="112" t="s">
        <v>816</v>
      </c>
      <c r="B578" s="113" t="s">
        <v>880</v>
      </c>
      <c r="C578" s="113" t="s">
        <v>1448</v>
      </c>
      <c r="D578" s="113" t="s">
        <v>819</v>
      </c>
      <c r="E578" s="113" t="s">
        <v>820</v>
      </c>
      <c r="F578" s="114">
        <v>1</v>
      </c>
      <c r="G578" s="118" t="s">
        <v>821</v>
      </c>
    </row>
    <row r="579" spans="1:7" ht="21" x14ac:dyDescent="0.35">
      <c r="A579" s="112" t="s">
        <v>816</v>
      </c>
      <c r="B579" s="113" t="s">
        <v>1092</v>
      </c>
      <c r="C579" s="113" t="s">
        <v>1449</v>
      </c>
      <c r="D579" s="113" t="s">
        <v>824</v>
      </c>
      <c r="E579" s="115"/>
      <c r="F579" s="114">
        <v>28</v>
      </c>
      <c r="G579" s="118" t="s">
        <v>821</v>
      </c>
    </row>
    <row r="580" spans="1:7" x14ac:dyDescent="0.35">
      <c r="A580" s="112" t="s">
        <v>816</v>
      </c>
      <c r="B580" s="113" t="s">
        <v>1450</v>
      </c>
      <c r="C580" s="113" t="s">
        <v>1451</v>
      </c>
      <c r="D580" s="113" t="s">
        <v>819</v>
      </c>
      <c r="E580" s="113" t="s">
        <v>845</v>
      </c>
      <c r="F580" s="114">
        <v>1</v>
      </c>
      <c r="G580" s="118" t="s">
        <v>821</v>
      </c>
    </row>
    <row r="581" spans="1:7" x14ac:dyDescent="0.35">
      <c r="A581" s="112" t="s">
        <v>816</v>
      </c>
      <c r="B581" s="113" t="s">
        <v>1450</v>
      </c>
      <c r="C581" s="113" t="s">
        <v>1451</v>
      </c>
      <c r="D581" s="113" t="s">
        <v>819</v>
      </c>
      <c r="E581" s="113" t="s">
        <v>845</v>
      </c>
      <c r="F581" s="114">
        <v>1</v>
      </c>
      <c r="G581" s="118" t="s">
        <v>821</v>
      </c>
    </row>
    <row r="582" spans="1:7" ht="21" x14ac:dyDescent="0.35">
      <c r="A582" s="112" t="s">
        <v>816</v>
      </c>
      <c r="B582" s="113" t="s">
        <v>1452</v>
      </c>
      <c r="C582" s="113" t="s">
        <v>1453</v>
      </c>
      <c r="D582" s="113" t="s">
        <v>824</v>
      </c>
      <c r="E582" s="115"/>
      <c r="F582" s="114">
        <v>7</v>
      </c>
      <c r="G582" s="118" t="s">
        <v>821</v>
      </c>
    </row>
    <row r="583" spans="1:7" x14ac:dyDescent="0.35">
      <c r="A583" s="112" t="s">
        <v>816</v>
      </c>
      <c r="B583" s="113" t="s">
        <v>867</v>
      </c>
      <c r="C583" s="113" t="s">
        <v>1454</v>
      </c>
      <c r="D583" s="113" t="s">
        <v>824</v>
      </c>
      <c r="E583" s="115"/>
      <c r="F583" s="114">
        <v>1</v>
      </c>
      <c r="G583" s="118" t="s">
        <v>821</v>
      </c>
    </row>
    <row r="584" spans="1:7" ht="21" x14ac:dyDescent="0.35">
      <c r="A584" s="112" t="s">
        <v>816</v>
      </c>
      <c r="B584" s="113" t="s">
        <v>1455</v>
      </c>
      <c r="C584" s="113" t="s">
        <v>1456</v>
      </c>
      <c r="D584" s="113" t="s">
        <v>824</v>
      </c>
      <c r="E584" s="115"/>
      <c r="F584" s="114">
        <v>2</v>
      </c>
      <c r="G584" s="118" t="s">
        <v>821</v>
      </c>
    </row>
    <row r="585" spans="1:7" ht="21" x14ac:dyDescent="0.35">
      <c r="A585" s="112" t="s">
        <v>816</v>
      </c>
      <c r="B585" s="113" t="s">
        <v>1138</v>
      </c>
      <c r="C585" s="113" t="s">
        <v>1457</v>
      </c>
      <c r="D585" s="113" t="s">
        <v>824</v>
      </c>
      <c r="E585" s="115"/>
      <c r="F585" s="114">
        <v>2</v>
      </c>
      <c r="G585" s="118" t="s">
        <v>821</v>
      </c>
    </row>
    <row r="586" spans="1:7" ht="21" x14ac:dyDescent="0.35">
      <c r="A586" s="112" t="s">
        <v>816</v>
      </c>
      <c r="B586" s="113" t="s">
        <v>890</v>
      </c>
      <c r="C586" s="113" t="s">
        <v>1458</v>
      </c>
      <c r="D586" s="113" t="s">
        <v>819</v>
      </c>
      <c r="E586" s="113" t="s">
        <v>820</v>
      </c>
      <c r="F586" s="114">
        <v>1</v>
      </c>
      <c r="G586" s="118" t="s">
        <v>821</v>
      </c>
    </row>
    <row r="587" spans="1:7" ht="21" x14ac:dyDescent="0.35">
      <c r="A587" s="112" t="s">
        <v>816</v>
      </c>
      <c r="B587" s="113" t="s">
        <v>853</v>
      </c>
      <c r="C587" s="113" t="s">
        <v>1459</v>
      </c>
      <c r="D587" s="113" t="s">
        <v>819</v>
      </c>
      <c r="E587" s="113" t="s">
        <v>845</v>
      </c>
      <c r="F587" s="114">
        <v>8</v>
      </c>
      <c r="G587" s="118" t="s">
        <v>821</v>
      </c>
    </row>
    <row r="588" spans="1:7" ht="21" x14ac:dyDescent="0.35">
      <c r="A588" s="112" t="s">
        <v>816</v>
      </c>
      <c r="B588" s="113" t="s">
        <v>1460</v>
      </c>
      <c r="C588" s="113" t="s">
        <v>1461</v>
      </c>
      <c r="D588" s="113" t="s">
        <v>824</v>
      </c>
      <c r="E588" s="115"/>
      <c r="F588" s="114">
        <v>1</v>
      </c>
      <c r="G588" s="118" t="s">
        <v>821</v>
      </c>
    </row>
    <row r="589" spans="1:7" ht="21" x14ac:dyDescent="0.35">
      <c r="A589" s="112" t="s">
        <v>816</v>
      </c>
      <c r="B589" s="113" t="s">
        <v>1231</v>
      </c>
      <c r="C589" s="113" t="s">
        <v>1462</v>
      </c>
      <c r="D589" s="113" t="s">
        <v>819</v>
      </c>
      <c r="E589" s="113" t="s">
        <v>820</v>
      </c>
      <c r="F589" s="114">
        <v>1</v>
      </c>
      <c r="G589" s="118" t="s">
        <v>821</v>
      </c>
    </row>
    <row r="590" spans="1:7" x14ac:dyDescent="0.35">
      <c r="A590" s="112" t="s">
        <v>816</v>
      </c>
      <c r="B590" s="113" t="s">
        <v>1463</v>
      </c>
      <c r="C590" s="113" t="s">
        <v>1464</v>
      </c>
      <c r="D590" s="113" t="s">
        <v>824</v>
      </c>
      <c r="E590" s="115"/>
      <c r="F590" s="114">
        <v>8</v>
      </c>
      <c r="G590" s="118" t="s">
        <v>821</v>
      </c>
    </row>
    <row r="591" spans="1:7" x14ac:dyDescent="0.35">
      <c r="A591" s="112" t="s">
        <v>816</v>
      </c>
      <c r="B591" s="113" t="s">
        <v>850</v>
      </c>
      <c r="C591" s="113" t="s">
        <v>1465</v>
      </c>
      <c r="D591" s="113" t="s">
        <v>819</v>
      </c>
      <c r="E591" s="113" t="s">
        <v>820</v>
      </c>
      <c r="F591" s="114">
        <v>4</v>
      </c>
      <c r="G591" s="118" t="s">
        <v>821</v>
      </c>
    </row>
    <row r="592" spans="1:7" x14ac:dyDescent="0.35">
      <c r="A592" s="112" t="s">
        <v>816</v>
      </c>
      <c r="B592" s="113" t="s">
        <v>850</v>
      </c>
      <c r="C592" s="113" t="s">
        <v>1465</v>
      </c>
      <c r="D592" s="113" t="s">
        <v>819</v>
      </c>
      <c r="E592" s="113" t="s">
        <v>820</v>
      </c>
      <c r="F592" s="114">
        <v>4</v>
      </c>
      <c r="G592" s="118" t="s">
        <v>821</v>
      </c>
    </row>
    <row r="593" spans="1:7" x14ac:dyDescent="0.35">
      <c r="A593" s="112" t="s">
        <v>816</v>
      </c>
      <c r="B593" s="113" t="s">
        <v>850</v>
      </c>
      <c r="C593" s="113" t="s">
        <v>1465</v>
      </c>
      <c r="D593" s="113" t="s">
        <v>819</v>
      </c>
      <c r="E593" s="113" t="s">
        <v>820</v>
      </c>
      <c r="F593" s="114">
        <v>4</v>
      </c>
      <c r="G593" s="118" t="s">
        <v>821</v>
      </c>
    </row>
    <row r="594" spans="1:7" ht="21" x14ac:dyDescent="0.35">
      <c r="A594" s="112" t="s">
        <v>816</v>
      </c>
      <c r="B594" s="113" t="s">
        <v>880</v>
      </c>
      <c r="C594" s="113" t="s">
        <v>1466</v>
      </c>
      <c r="D594" s="113" t="s">
        <v>819</v>
      </c>
      <c r="E594" s="113" t="s">
        <v>838</v>
      </c>
      <c r="F594" s="114">
        <v>1</v>
      </c>
      <c r="G594" s="118" t="s">
        <v>821</v>
      </c>
    </row>
    <row r="595" spans="1:7" ht="21" x14ac:dyDescent="0.35">
      <c r="A595" s="112" t="s">
        <v>816</v>
      </c>
      <c r="B595" s="113" t="s">
        <v>880</v>
      </c>
      <c r="C595" s="113" t="s">
        <v>1466</v>
      </c>
      <c r="D595" s="113" t="s">
        <v>819</v>
      </c>
      <c r="E595" s="113" t="s">
        <v>838</v>
      </c>
      <c r="F595" s="114">
        <v>1</v>
      </c>
      <c r="G595" s="118" t="s">
        <v>821</v>
      </c>
    </row>
    <row r="596" spans="1:7" ht="21" x14ac:dyDescent="0.35">
      <c r="A596" s="112" t="s">
        <v>816</v>
      </c>
      <c r="B596" s="113" t="s">
        <v>867</v>
      </c>
      <c r="C596" s="113" t="s">
        <v>1467</v>
      </c>
      <c r="D596" s="113" t="s">
        <v>819</v>
      </c>
      <c r="E596" s="113" t="s">
        <v>889</v>
      </c>
      <c r="F596" s="114">
        <v>1</v>
      </c>
      <c r="G596" s="118" t="s">
        <v>821</v>
      </c>
    </row>
    <row r="597" spans="1:7" ht="21" x14ac:dyDescent="0.35">
      <c r="A597" s="112" t="s">
        <v>816</v>
      </c>
      <c r="B597" s="113" t="s">
        <v>850</v>
      </c>
      <c r="C597" s="113" t="s">
        <v>1146</v>
      </c>
      <c r="D597" s="113" t="s">
        <v>819</v>
      </c>
      <c r="E597" s="113" t="s">
        <v>820</v>
      </c>
      <c r="F597" s="114">
        <v>4</v>
      </c>
      <c r="G597" s="118" t="s">
        <v>821</v>
      </c>
    </row>
    <row r="598" spans="1:7" ht="21" x14ac:dyDescent="0.35">
      <c r="A598" s="112" t="s">
        <v>816</v>
      </c>
      <c r="B598" s="113" t="s">
        <v>850</v>
      </c>
      <c r="C598" s="113" t="s">
        <v>1146</v>
      </c>
      <c r="D598" s="113" t="s">
        <v>819</v>
      </c>
      <c r="E598" s="113" t="s">
        <v>820</v>
      </c>
      <c r="F598" s="114">
        <v>4</v>
      </c>
      <c r="G598" s="118" t="s">
        <v>821</v>
      </c>
    </row>
    <row r="599" spans="1:7" x14ac:dyDescent="0.35">
      <c r="A599" s="112" t="s">
        <v>816</v>
      </c>
      <c r="B599" s="113" t="s">
        <v>935</v>
      </c>
      <c r="C599" s="113" t="s">
        <v>1468</v>
      </c>
      <c r="D599" s="113" t="s">
        <v>824</v>
      </c>
      <c r="E599" s="115"/>
      <c r="F599" s="114">
        <v>1</v>
      </c>
      <c r="G599" s="118" t="s">
        <v>821</v>
      </c>
    </row>
    <row r="600" spans="1:7" ht="21" x14ac:dyDescent="0.35">
      <c r="A600" s="112" t="s">
        <v>816</v>
      </c>
      <c r="B600" s="113" t="s">
        <v>1185</v>
      </c>
      <c r="C600" s="113" t="s">
        <v>1469</v>
      </c>
      <c r="D600" s="113" t="s">
        <v>819</v>
      </c>
      <c r="E600" s="113" t="s">
        <v>838</v>
      </c>
      <c r="F600" s="114">
        <v>2</v>
      </c>
      <c r="G600" s="118" t="s">
        <v>821</v>
      </c>
    </row>
    <row r="601" spans="1:7" ht="21" x14ac:dyDescent="0.35">
      <c r="A601" s="112" t="s">
        <v>816</v>
      </c>
      <c r="B601" s="113" t="s">
        <v>1185</v>
      </c>
      <c r="C601" s="113" t="s">
        <v>1470</v>
      </c>
      <c r="D601" s="113" t="s">
        <v>819</v>
      </c>
      <c r="E601" s="113" t="s">
        <v>838</v>
      </c>
      <c r="F601" s="114">
        <v>2</v>
      </c>
      <c r="G601" s="118" t="s">
        <v>821</v>
      </c>
    </row>
    <row r="602" spans="1:7" x14ac:dyDescent="0.35">
      <c r="A602" s="112" t="s">
        <v>816</v>
      </c>
      <c r="B602" s="113" t="s">
        <v>940</v>
      </c>
      <c r="C602" s="113" t="s">
        <v>1471</v>
      </c>
      <c r="D602" s="113" t="s">
        <v>824</v>
      </c>
      <c r="E602" s="115"/>
      <c r="F602" s="114">
        <v>1</v>
      </c>
      <c r="G602" s="118" t="s">
        <v>821</v>
      </c>
    </row>
    <row r="603" spans="1:7" x14ac:dyDescent="0.35">
      <c r="A603" s="112" t="s">
        <v>816</v>
      </c>
      <c r="B603" s="113" t="s">
        <v>867</v>
      </c>
      <c r="C603" s="113" t="s">
        <v>1147</v>
      </c>
      <c r="D603" s="113" t="s">
        <v>819</v>
      </c>
      <c r="E603" s="113" t="s">
        <v>838</v>
      </c>
      <c r="F603" s="114">
        <v>1</v>
      </c>
      <c r="G603" s="118" t="s">
        <v>821</v>
      </c>
    </row>
    <row r="604" spans="1:7" x14ac:dyDescent="0.35">
      <c r="A604" s="112" t="s">
        <v>816</v>
      </c>
      <c r="B604" s="113" t="s">
        <v>825</v>
      </c>
      <c r="C604" s="113" t="s">
        <v>1472</v>
      </c>
      <c r="D604" s="113" t="s">
        <v>824</v>
      </c>
      <c r="E604" s="115"/>
      <c r="F604" s="114">
        <v>1</v>
      </c>
      <c r="G604" s="118" t="s">
        <v>821</v>
      </c>
    </row>
    <row r="605" spans="1:7" ht="21" x14ac:dyDescent="0.35">
      <c r="A605" s="112" t="s">
        <v>816</v>
      </c>
      <c r="B605" s="113" t="s">
        <v>1058</v>
      </c>
      <c r="C605" s="113" t="s">
        <v>1473</v>
      </c>
      <c r="D605" s="113" t="s">
        <v>824</v>
      </c>
      <c r="E605" s="115"/>
      <c r="F605" s="114">
        <v>6</v>
      </c>
      <c r="G605" s="118" t="s">
        <v>821</v>
      </c>
    </row>
    <row r="606" spans="1:7" ht="21" x14ac:dyDescent="0.35">
      <c r="A606" s="112" t="s">
        <v>816</v>
      </c>
      <c r="B606" s="113" t="s">
        <v>1474</v>
      </c>
      <c r="C606" s="113" t="s">
        <v>1475</v>
      </c>
      <c r="D606" s="113" t="s">
        <v>824</v>
      </c>
      <c r="E606" s="115"/>
      <c r="F606" s="114">
        <v>15</v>
      </c>
      <c r="G606" s="118" t="s">
        <v>821</v>
      </c>
    </row>
    <row r="607" spans="1:7" ht="21" x14ac:dyDescent="0.35">
      <c r="A607" s="112" t="s">
        <v>816</v>
      </c>
      <c r="B607" s="113" t="s">
        <v>890</v>
      </c>
      <c r="C607" s="113" t="s">
        <v>1476</v>
      </c>
      <c r="D607" s="113" t="s">
        <v>819</v>
      </c>
      <c r="E607" s="113" t="s">
        <v>838</v>
      </c>
      <c r="F607" s="114">
        <v>1</v>
      </c>
      <c r="G607" s="118" t="s">
        <v>821</v>
      </c>
    </row>
    <row r="608" spans="1:7" x14ac:dyDescent="0.35">
      <c r="A608" s="112" t="s">
        <v>816</v>
      </c>
      <c r="B608" s="113" t="s">
        <v>935</v>
      </c>
      <c r="C608" s="113" t="s">
        <v>1477</v>
      </c>
      <c r="D608" s="113" t="s">
        <v>819</v>
      </c>
      <c r="E608" s="113" t="s">
        <v>838</v>
      </c>
      <c r="F608" s="114">
        <v>1</v>
      </c>
      <c r="G608" s="118" t="s">
        <v>821</v>
      </c>
    </row>
    <row r="609" spans="1:7" x14ac:dyDescent="0.35">
      <c r="A609" s="112" t="s">
        <v>816</v>
      </c>
      <c r="B609" s="113" t="s">
        <v>935</v>
      </c>
      <c r="C609" s="113" t="s">
        <v>1477</v>
      </c>
      <c r="D609" s="113" t="s">
        <v>819</v>
      </c>
      <c r="E609" s="113" t="s">
        <v>838</v>
      </c>
      <c r="F609" s="114">
        <v>1</v>
      </c>
      <c r="G609" s="118" t="s">
        <v>821</v>
      </c>
    </row>
    <row r="610" spans="1:7" ht="21" x14ac:dyDescent="0.35">
      <c r="A610" s="112" t="s">
        <v>816</v>
      </c>
      <c r="B610" s="113" t="s">
        <v>977</v>
      </c>
      <c r="C610" s="113" t="s">
        <v>1478</v>
      </c>
      <c r="D610" s="113" t="s">
        <v>819</v>
      </c>
      <c r="E610" s="113" t="s">
        <v>820</v>
      </c>
      <c r="F610" s="114">
        <v>1</v>
      </c>
      <c r="G610" s="118" t="s">
        <v>821</v>
      </c>
    </row>
    <row r="611" spans="1:7" ht="21" x14ac:dyDescent="0.35">
      <c r="A611" s="112" t="s">
        <v>816</v>
      </c>
      <c r="B611" s="113" t="s">
        <v>1440</v>
      </c>
      <c r="C611" s="113" t="s">
        <v>1479</v>
      </c>
      <c r="D611" s="113" t="s">
        <v>824</v>
      </c>
      <c r="E611" s="115"/>
      <c r="F611" s="114">
        <v>1</v>
      </c>
      <c r="G611" s="118" t="s">
        <v>821</v>
      </c>
    </row>
    <row r="612" spans="1:7" x14ac:dyDescent="0.35">
      <c r="A612" s="112" t="s">
        <v>816</v>
      </c>
      <c r="B612" s="113" t="s">
        <v>825</v>
      </c>
      <c r="C612" s="113" t="s">
        <v>1480</v>
      </c>
      <c r="D612" s="113" t="s">
        <v>819</v>
      </c>
      <c r="E612" s="113" t="s">
        <v>838</v>
      </c>
      <c r="F612" s="114">
        <v>1</v>
      </c>
      <c r="G612" s="118" t="s">
        <v>821</v>
      </c>
    </row>
    <row r="613" spans="1:7" ht="21" x14ac:dyDescent="0.35">
      <c r="A613" s="112" t="s">
        <v>816</v>
      </c>
      <c r="B613" s="113" t="s">
        <v>890</v>
      </c>
      <c r="C613" s="113" t="s">
        <v>1481</v>
      </c>
      <c r="D613" s="113" t="s">
        <v>819</v>
      </c>
      <c r="E613" s="113" t="s">
        <v>820</v>
      </c>
      <c r="F613" s="114">
        <v>5</v>
      </c>
      <c r="G613" s="118" t="s">
        <v>821</v>
      </c>
    </row>
    <row r="614" spans="1:7" ht="21" x14ac:dyDescent="0.35">
      <c r="A614" s="112" t="s">
        <v>816</v>
      </c>
      <c r="B614" s="113" t="s">
        <v>1482</v>
      </c>
      <c r="C614" s="113" t="s">
        <v>1483</v>
      </c>
      <c r="D614" s="113" t="s">
        <v>824</v>
      </c>
      <c r="E614" s="115"/>
      <c r="F614" s="114">
        <v>1</v>
      </c>
      <c r="G614" s="118" t="s">
        <v>821</v>
      </c>
    </row>
    <row r="615" spans="1:7" ht="21" x14ac:dyDescent="0.35">
      <c r="A615" s="112" t="s">
        <v>816</v>
      </c>
      <c r="B615" s="113" t="s">
        <v>1484</v>
      </c>
      <c r="C615" s="113" t="s">
        <v>1485</v>
      </c>
      <c r="D615" s="113" t="s">
        <v>819</v>
      </c>
      <c r="E615" s="113" t="s">
        <v>838</v>
      </c>
      <c r="F615" s="114">
        <v>1</v>
      </c>
      <c r="G615" s="118" t="s">
        <v>821</v>
      </c>
    </row>
    <row r="616" spans="1:7" ht="21" x14ac:dyDescent="0.35">
      <c r="A616" s="112" t="s">
        <v>816</v>
      </c>
      <c r="B616" s="113" t="s">
        <v>867</v>
      </c>
      <c r="C616" s="113" t="s">
        <v>1486</v>
      </c>
      <c r="D616" s="113" t="s">
        <v>824</v>
      </c>
      <c r="E616" s="115"/>
      <c r="F616" s="114">
        <v>1</v>
      </c>
      <c r="G616" s="118" t="s">
        <v>821</v>
      </c>
    </row>
    <row r="617" spans="1:7" ht="21" x14ac:dyDescent="0.35">
      <c r="A617" s="112" t="s">
        <v>816</v>
      </c>
      <c r="B617" s="113" t="s">
        <v>867</v>
      </c>
      <c r="C617" s="113" t="s">
        <v>1486</v>
      </c>
      <c r="D617" s="113" t="s">
        <v>824</v>
      </c>
      <c r="E617" s="115"/>
      <c r="F617" s="114">
        <v>1</v>
      </c>
      <c r="G617" s="118" t="s">
        <v>821</v>
      </c>
    </row>
    <row r="618" spans="1:7" ht="21" x14ac:dyDescent="0.35">
      <c r="A618" s="112" t="s">
        <v>816</v>
      </c>
      <c r="B618" s="113" t="s">
        <v>887</v>
      </c>
      <c r="C618" s="113" t="s">
        <v>1487</v>
      </c>
      <c r="D618" s="113" t="s">
        <v>819</v>
      </c>
      <c r="E618" s="113" t="s">
        <v>889</v>
      </c>
      <c r="F618" s="114">
        <v>1</v>
      </c>
      <c r="G618" s="118" t="s">
        <v>821</v>
      </c>
    </row>
    <row r="619" spans="1:7" ht="21" x14ac:dyDescent="0.35">
      <c r="A619" s="112" t="s">
        <v>816</v>
      </c>
      <c r="B619" s="113" t="s">
        <v>880</v>
      </c>
      <c r="C619" s="113" t="s">
        <v>1488</v>
      </c>
      <c r="D619" s="113" t="s">
        <v>824</v>
      </c>
      <c r="E619" s="115"/>
      <c r="F619" s="114">
        <v>1</v>
      </c>
      <c r="G619" s="118" t="s">
        <v>821</v>
      </c>
    </row>
    <row r="620" spans="1:7" ht="21" x14ac:dyDescent="0.35">
      <c r="A620" s="112" t="s">
        <v>816</v>
      </c>
      <c r="B620" s="113" t="s">
        <v>880</v>
      </c>
      <c r="C620" s="113" t="s">
        <v>1488</v>
      </c>
      <c r="D620" s="113" t="s">
        <v>824</v>
      </c>
      <c r="E620" s="115"/>
      <c r="F620" s="114">
        <v>1</v>
      </c>
      <c r="G620" s="118" t="s">
        <v>821</v>
      </c>
    </row>
    <row r="621" spans="1:7" ht="21" x14ac:dyDescent="0.35">
      <c r="A621" s="112" t="s">
        <v>816</v>
      </c>
      <c r="B621" s="113" t="s">
        <v>1489</v>
      </c>
      <c r="C621" s="113" t="s">
        <v>1490</v>
      </c>
      <c r="D621" s="113" t="s">
        <v>819</v>
      </c>
      <c r="E621" s="113" t="s">
        <v>829</v>
      </c>
      <c r="F621" s="114">
        <v>8</v>
      </c>
      <c r="G621" s="118" t="s">
        <v>821</v>
      </c>
    </row>
    <row r="622" spans="1:7" ht="21" x14ac:dyDescent="0.35">
      <c r="A622" s="112" t="s">
        <v>816</v>
      </c>
      <c r="B622" s="113" t="s">
        <v>1032</v>
      </c>
      <c r="C622" s="113" t="s">
        <v>1033</v>
      </c>
      <c r="D622" s="113" t="s">
        <v>819</v>
      </c>
      <c r="E622" s="113" t="s">
        <v>829</v>
      </c>
      <c r="F622" s="114">
        <v>1</v>
      </c>
      <c r="G622" s="118" t="s">
        <v>821</v>
      </c>
    </row>
    <row r="623" spans="1:7" ht="21" x14ac:dyDescent="0.35">
      <c r="A623" s="112" t="s">
        <v>816</v>
      </c>
      <c r="B623" s="113" t="s">
        <v>887</v>
      </c>
      <c r="C623" s="113" t="s">
        <v>1491</v>
      </c>
      <c r="D623" s="113" t="s">
        <v>824</v>
      </c>
      <c r="E623" s="115"/>
      <c r="F623" s="114">
        <v>1</v>
      </c>
      <c r="G623" s="118" t="s">
        <v>821</v>
      </c>
    </row>
    <row r="624" spans="1:7" ht="21" x14ac:dyDescent="0.35">
      <c r="A624" s="112" t="s">
        <v>816</v>
      </c>
      <c r="B624" s="113" t="s">
        <v>887</v>
      </c>
      <c r="C624" s="113" t="s">
        <v>1491</v>
      </c>
      <c r="D624" s="113" t="s">
        <v>824</v>
      </c>
      <c r="E624" s="115"/>
      <c r="F624" s="114">
        <v>1</v>
      </c>
      <c r="G624" s="118" t="s">
        <v>821</v>
      </c>
    </row>
    <row r="625" spans="1:7" x14ac:dyDescent="0.35">
      <c r="A625" s="112" t="s">
        <v>816</v>
      </c>
      <c r="B625" s="113" t="s">
        <v>1492</v>
      </c>
      <c r="C625" s="113" t="s">
        <v>1493</v>
      </c>
      <c r="D625" s="113" t="s">
        <v>819</v>
      </c>
      <c r="E625" s="113" t="s">
        <v>845</v>
      </c>
      <c r="F625" s="114">
        <v>1</v>
      </c>
      <c r="G625" s="118" t="s">
        <v>821</v>
      </c>
    </row>
    <row r="626" spans="1:7" ht="21" x14ac:dyDescent="0.35">
      <c r="A626" s="112" t="s">
        <v>816</v>
      </c>
      <c r="B626" s="113" t="s">
        <v>1494</v>
      </c>
      <c r="C626" s="113" t="s">
        <v>1495</v>
      </c>
      <c r="D626" s="113" t="s">
        <v>819</v>
      </c>
      <c r="E626" s="113" t="s">
        <v>838</v>
      </c>
      <c r="F626" s="114">
        <v>1</v>
      </c>
      <c r="G626" s="118" t="s">
        <v>821</v>
      </c>
    </row>
    <row r="627" spans="1:7" ht="21" x14ac:dyDescent="0.35">
      <c r="A627" s="112" t="s">
        <v>816</v>
      </c>
      <c r="B627" s="113" t="s">
        <v>827</v>
      </c>
      <c r="C627" s="113" t="s">
        <v>1496</v>
      </c>
      <c r="D627" s="113" t="s">
        <v>824</v>
      </c>
      <c r="E627" s="115"/>
      <c r="F627" s="114">
        <v>1</v>
      </c>
      <c r="G627" s="118" t="s">
        <v>821</v>
      </c>
    </row>
    <row r="628" spans="1:7" ht="21" x14ac:dyDescent="0.35">
      <c r="A628" s="112" t="s">
        <v>816</v>
      </c>
      <c r="B628" s="113" t="s">
        <v>827</v>
      </c>
      <c r="C628" s="113" t="s">
        <v>1496</v>
      </c>
      <c r="D628" s="113" t="s">
        <v>824</v>
      </c>
      <c r="E628" s="115"/>
      <c r="F628" s="114">
        <v>1</v>
      </c>
      <c r="G628" s="118" t="s">
        <v>821</v>
      </c>
    </row>
    <row r="629" spans="1:7" ht="21" x14ac:dyDescent="0.35">
      <c r="A629" s="112" t="s">
        <v>816</v>
      </c>
      <c r="B629" s="113" t="s">
        <v>827</v>
      </c>
      <c r="C629" s="113" t="s">
        <v>1496</v>
      </c>
      <c r="D629" s="113" t="s">
        <v>824</v>
      </c>
      <c r="E629" s="115"/>
      <c r="F629" s="114">
        <v>1</v>
      </c>
      <c r="G629" s="118" t="s">
        <v>821</v>
      </c>
    </row>
    <row r="630" spans="1:7" ht="21" x14ac:dyDescent="0.35">
      <c r="A630" s="112" t="s">
        <v>816</v>
      </c>
      <c r="B630" s="113" t="s">
        <v>827</v>
      </c>
      <c r="C630" s="113" t="s">
        <v>1496</v>
      </c>
      <c r="D630" s="113" t="s">
        <v>824</v>
      </c>
      <c r="E630" s="115"/>
      <c r="F630" s="114">
        <v>1</v>
      </c>
      <c r="G630" s="118" t="s">
        <v>821</v>
      </c>
    </row>
    <row r="631" spans="1:7" ht="21" x14ac:dyDescent="0.35">
      <c r="A631" s="112" t="s">
        <v>816</v>
      </c>
      <c r="B631" s="113" t="s">
        <v>827</v>
      </c>
      <c r="C631" s="113" t="s">
        <v>1496</v>
      </c>
      <c r="D631" s="113" t="s">
        <v>824</v>
      </c>
      <c r="E631" s="115"/>
      <c r="F631" s="114">
        <v>1</v>
      </c>
      <c r="G631" s="118" t="s">
        <v>821</v>
      </c>
    </row>
    <row r="632" spans="1:7" x14ac:dyDescent="0.35">
      <c r="A632" s="112" t="s">
        <v>816</v>
      </c>
      <c r="B632" s="113" t="s">
        <v>1361</v>
      </c>
      <c r="C632" s="113" t="s">
        <v>1497</v>
      </c>
      <c r="D632" s="113" t="s">
        <v>819</v>
      </c>
      <c r="E632" s="113" t="s">
        <v>820</v>
      </c>
      <c r="F632" s="114">
        <v>2</v>
      </c>
      <c r="G632" s="118" t="s">
        <v>821</v>
      </c>
    </row>
    <row r="633" spans="1:7" ht="21" x14ac:dyDescent="0.35">
      <c r="A633" s="112" t="s">
        <v>816</v>
      </c>
      <c r="B633" s="113" t="s">
        <v>880</v>
      </c>
      <c r="C633" s="113" t="s">
        <v>1498</v>
      </c>
      <c r="D633" s="113" t="s">
        <v>819</v>
      </c>
      <c r="E633" s="113" t="s">
        <v>838</v>
      </c>
      <c r="F633" s="114">
        <v>1</v>
      </c>
      <c r="G633" s="118" t="s">
        <v>821</v>
      </c>
    </row>
    <row r="634" spans="1:7" ht="21" x14ac:dyDescent="0.35">
      <c r="A634" s="112" t="s">
        <v>816</v>
      </c>
      <c r="B634" s="113" t="s">
        <v>1274</v>
      </c>
      <c r="C634" s="113" t="s">
        <v>1499</v>
      </c>
      <c r="D634" s="113" t="s">
        <v>819</v>
      </c>
      <c r="E634" s="113" t="s">
        <v>820</v>
      </c>
      <c r="F634" s="114">
        <v>1</v>
      </c>
      <c r="G634" s="118" t="s">
        <v>821</v>
      </c>
    </row>
    <row r="635" spans="1:7" ht="21" x14ac:dyDescent="0.35">
      <c r="A635" s="112" t="s">
        <v>816</v>
      </c>
      <c r="B635" s="113" t="s">
        <v>1500</v>
      </c>
      <c r="C635" s="113" t="s">
        <v>1501</v>
      </c>
      <c r="D635" s="113" t="s">
        <v>819</v>
      </c>
      <c r="E635" s="113" t="s">
        <v>838</v>
      </c>
      <c r="F635" s="114">
        <v>2</v>
      </c>
      <c r="G635" s="118" t="s">
        <v>821</v>
      </c>
    </row>
    <row r="636" spans="1:7" ht="31.5" x14ac:dyDescent="0.35">
      <c r="A636" s="112" t="s">
        <v>816</v>
      </c>
      <c r="B636" s="113" t="s">
        <v>998</v>
      </c>
      <c r="C636" s="113" t="s">
        <v>1502</v>
      </c>
      <c r="D636" s="113" t="s">
        <v>819</v>
      </c>
      <c r="E636" s="113" t="s">
        <v>845</v>
      </c>
      <c r="F636" s="114">
        <v>2</v>
      </c>
      <c r="G636" s="118" t="s">
        <v>821</v>
      </c>
    </row>
    <row r="637" spans="1:7" ht="31.5" x14ac:dyDescent="0.35">
      <c r="A637" s="112" t="s">
        <v>816</v>
      </c>
      <c r="B637" s="113" t="s">
        <v>979</v>
      </c>
      <c r="C637" s="113" t="s">
        <v>1503</v>
      </c>
      <c r="D637" s="113" t="s">
        <v>819</v>
      </c>
      <c r="E637" s="113" t="s">
        <v>838</v>
      </c>
      <c r="F637" s="114">
        <v>2</v>
      </c>
      <c r="G637" s="118" t="s">
        <v>821</v>
      </c>
    </row>
    <row r="638" spans="1:7" ht="21" x14ac:dyDescent="0.35">
      <c r="A638" s="112" t="s">
        <v>816</v>
      </c>
      <c r="B638" s="113" t="s">
        <v>827</v>
      </c>
      <c r="C638" s="113" t="s">
        <v>1504</v>
      </c>
      <c r="D638" s="113" t="s">
        <v>824</v>
      </c>
      <c r="E638" s="115"/>
      <c r="F638" s="114">
        <v>1</v>
      </c>
      <c r="G638" s="118" t="s">
        <v>821</v>
      </c>
    </row>
    <row r="639" spans="1:7" ht="21" x14ac:dyDescent="0.35">
      <c r="A639" s="112" t="s">
        <v>816</v>
      </c>
      <c r="B639" s="113" t="s">
        <v>1505</v>
      </c>
      <c r="C639" s="113" t="s">
        <v>1506</v>
      </c>
      <c r="D639" s="113" t="s">
        <v>824</v>
      </c>
      <c r="E639" s="115"/>
      <c r="F639" s="114">
        <v>2</v>
      </c>
      <c r="G639" s="118" t="s">
        <v>821</v>
      </c>
    </row>
    <row r="640" spans="1:7" ht="21" x14ac:dyDescent="0.35">
      <c r="A640" s="112" t="s">
        <v>816</v>
      </c>
      <c r="B640" s="113" t="s">
        <v>1440</v>
      </c>
      <c r="C640" s="113" t="s">
        <v>1507</v>
      </c>
      <c r="D640" s="113" t="s">
        <v>824</v>
      </c>
      <c r="E640" s="115"/>
      <c r="F640" s="114">
        <v>1</v>
      </c>
      <c r="G640" s="118" t="s">
        <v>821</v>
      </c>
    </row>
    <row r="641" spans="1:7" x14ac:dyDescent="0.35">
      <c r="A641" s="112" t="s">
        <v>816</v>
      </c>
      <c r="B641" s="113" t="s">
        <v>1508</v>
      </c>
      <c r="C641" s="113" t="s">
        <v>1509</v>
      </c>
      <c r="D641" s="113" t="s">
        <v>824</v>
      </c>
      <c r="E641" s="115"/>
      <c r="F641" s="114">
        <v>1</v>
      </c>
      <c r="G641" s="118" t="s">
        <v>821</v>
      </c>
    </row>
    <row r="642" spans="1:7" ht="21" x14ac:dyDescent="0.35">
      <c r="A642" s="112" t="s">
        <v>816</v>
      </c>
      <c r="B642" s="113" t="s">
        <v>1274</v>
      </c>
      <c r="C642" s="113" t="s">
        <v>1510</v>
      </c>
      <c r="D642" s="113" t="s">
        <v>819</v>
      </c>
      <c r="E642" s="113" t="s">
        <v>820</v>
      </c>
      <c r="F642" s="114">
        <v>2</v>
      </c>
      <c r="G642" s="118" t="s">
        <v>821</v>
      </c>
    </row>
    <row r="643" spans="1:7" ht="21" x14ac:dyDescent="0.35">
      <c r="A643" s="112" t="s">
        <v>816</v>
      </c>
      <c r="B643" s="113" t="s">
        <v>1511</v>
      </c>
      <c r="C643" s="113" t="s">
        <v>1512</v>
      </c>
      <c r="D643" s="113" t="s">
        <v>824</v>
      </c>
      <c r="E643" s="115"/>
      <c r="F643" s="114">
        <v>60</v>
      </c>
      <c r="G643" s="118" t="s">
        <v>821</v>
      </c>
    </row>
    <row r="644" spans="1:7" ht="21" x14ac:dyDescent="0.35">
      <c r="A644" s="112" t="s">
        <v>816</v>
      </c>
      <c r="B644" s="113" t="s">
        <v>827</v>
      </c>
      <c r="C644" s="113" t="s">
        <v>1513</v>
      </c>
      <c r="D644" s="113" t="s">
        <v>824</v>
      </c>
      <c r="E644" s="115"/>
      <c r="F644" s="114">
        <v>12</v>
      </c>
      <c r="G644" s="118" t="s">
        <v>821</v>
      </c>
    </row>
    <row r="645" spans="1:7" x14ac:dyDescent="0.35">
      <c r="A645" s="112" t="s">
        <v>816</v>
      </c>
      <c r="B645" s="113" t="s">
        <v>867</v>
      </c>
      <c r="C645" s="113" t="s">
        <v>1514</v>
      </c>
      <c r="D645" s="113" t="s">
        <v>819</v>
      </c>
      <c r="E645" s="113" t="s">
        <v>820</v>
      </c>
      <c r="F645" s="114">
        <v>3</v>
      </c>
      <c r="G645" s="118" t="s">
        <v>821</v>
      </c>
    </row>
    <row r="646" spans="1:7" ht="21" x14ac:dyDescent="0.35">
      <c r="A646" s="112" t="s">
        <v>816</v>
      </c>
      <c r="B646" s="113" t="s">
        <v>890</v>
      </c>
      <c r="C646" s="113" t="s">
        <v>1515</v>
      </c>
      <c r="D646" s="113" t="s">
        <v>819</v>
      </c>
      <c r="E646" s="113" t="s">
        <v>829</v>
      </c>
      <c r="F646" s="114">
        <v>3</v>
      </c>
      <c r="G646" s="118" t="s">
        <v>821</v>
      </c>
    </row>
    <row r="647" spans="1:7" x14ac:dyDescent="0.35">
      <c r="A647" s="112" t="s">
        <v>816</v>
      </c>
      <c r="B647" s="113" t="s">
        <v>1450</v>
      </c>
      <c r="C647" s="113" t="s">
        <v>1516</v>
      </c>
      <c r="D647" s="113" t="s">
        <v>819</v>
      </c>
      <c r="E647" s="113" t="s">
        <v>838</v>
      </c>
      <c r="F647" s="114">
        <v>2</v>
      </c>
      <c r="G647" s="118" t="s">
        <v>821</v>
      </c>
    </row>
    <row r="648" spans="1:7" ht="21" x14ac:dyDescent="0.35">
      <c r="A648" s="112" t="s">
        <v>816</v>
      </c>
      <c r="B648" s="113" t="s">
        <v>998</v>
      </c>
      <c r="C648" s="113" t="s">
        <v>1517</v>
      </c>
      <c r="D648" s="113" t="s">
        <v>819</v>
      </c>
      <c r="E648" s="113" t="s">
        <v>829</v>
      </c>
      <c r="F648" s="114">
        <v>14</v>
      </c>
      <c r="G648" s="118" t="s">
        <v>821</v>
      </c>
    </row>
    <row r="649" spans="1:7" ht="21" x14ac:dyDescent="0.35">
      <c r="A649" s="112" t="s">
        <v>816</v>
      </c>
      <c r="B649" s="113" t="s">
        <v>1518</v>
      </c>
      <c r="C649" s="113" t="s">
        <v>1519</v>
      </c>
      <c r="D649" s="113" t="s">
        <v>824</v>
      </c>
      <c r="E649" s="115"/>
      <c r="F649" s="114">
        <v>2</v>
      </c>
      <c r="G649" s="118" t="s">
        <v>821</v>
      </c>
    </row>
    <row r="650" spans="1:7" x14ac:dyDescent="0.35">
      <c r="A650" s="112" t="s">
        <v>816</v>
      </c>
      <c r="B650" s="113" t="s">
        <v>1015</v>
      </c>
      <c r="C650" s="113" t="s">
        <v>1520</v>
      </c>
      <c r="D650" s="113" t="s">
        <v>824</v>
      </c>
      <c r="E650" s="115"/>
      <c r="F650" s="114">
        <v>1</v>
      </c>
      <c r="G650" s="118" t="s">
        <v>821</v>
      </c>
    </row>
    <row r="651" spans="1:7" ht="21" x14ac:dyDescent="0.35">
      <c r="A651" s="112" t="s">
        <v>816</v>
      </c>
      <c r="B651" s="113" t="s">
        <v>880</v>
      </c>
      <c r="C651" s="113" t="s">
        <v>1521</v>
      </c>
      <c r="D651" s="113" t="s">
        <v>819</v>
      </c>
      <c r="E651" s="113" t="s">
        <v>820</v>
      </c>
      <c r="F651" s="114">
        <v>1</v>
      </c>
      <c r="G651" s="118" t="s">
        <v>821</v>
      </c>
    </row>
    <row r="652" spans="1:7" ht="21" x14ac:dyDescent="0.35">
      <c r="A652" s="112" t="s">
        <v>816</v>
      </c>
      <c r="B652" s="113" t="s">
        <v>880</v>
      </c>
      <c r="C652" s="113" t="s">
        <v>1521</v>
      </c>
      <c r="D652" s="113" t="s">
        <v>819</v>
      </c>
      <c r="E652" s="113" t="s">
        <v>820</v>
      </c>
      <c r="F652" s="114">
        <v>1</v>
      </c>
      <c r="G652" s="118" t="s">
        <v>821</v>
      </c>
    </row>
    <row r="653" spans="1:7" ht="21" x14ac:dyDescent="0.35">
      <c r="A653" s="112" t="s">
        <v>816</v>
      </c>
      <c r="B653" s="113" t="s">
        <v>867</v>
      </c>
      <c r="C653" s="113" t="s">
        <v>1522</v>
      </c>
      <c r="D653" s="113" t="s">
        <v>824</v>
      </c>
      <c r="E653" s="115"/>
      <c r="F653" s="114">
        <v>3</v>
      </c>
      <c r="G653" s="118" t="s">
        <v>821</v>
      </c>
    </row>
    <row r="654" spans="1:7" ht="21" x14ac:dyDescent="0.35">
      <c r="A654" s="112" t="s">
        <v>816</v>
      </c>
      <c r="B654" s="113" t="s">
        <v>867</v>
      </c>
      <c r="C654" s="113" t="s">
        <v>1523</v>
      </c>
      <c r="D654" s="113" t="s">
        <v>819</v>
      </c>
      <c r="E654" s="113" t="s">
        <v>838</v>
      </c>
      <c r="F654" s="114">
        <v>1</v>
      </c>
      <c r="G654" s="118" t="s">
        <v>821</v>
      </c>
    </row>
    <row r="655" spans="1:7" ht="21" x14ac:dyDescent="0.35">
      <c r="A655" s="112" t="s">
        <v>816</v>
      </c>
      <c r="B655" s="113" t="s">
        <v>867</v>
      </c>
      <c r="C655" s="113" t="s">
        <v>1523</v>
      </c>
      <c r="D655" s="113" t="s">
        <v>819</v>
      </c>
      <c r="E655" s="113" t="s">
        <v>838</v>
      </c>
      <c r="F655" s="114">
        <v>1</v>
      </c>
      <c r="G655" s="118" t="s">
        <v>821</v>
      </c>
    </row>
    <row r="656" spans="1:7" ht="21" x14ac:dyDescent="0.35">
      <c r="A656" s="112" t="s">
        <v>816</v>
      </c>
      <c r="B656" s="113" t="s">
        <v>1041</v>
      </c>
      <c r="C656" s="113" t="s">
        <v>1524</v>
      </c>
      <c r="D656" s="113" t="s">
        <v>824</v>
      </c>
      <c r="E656" s="115"/>
      <c r="F656" s="114">
        <v>1</v>
      </c>
      <c r="G656" s="118" t="s">
        <v>821</v>
      </c>
    </row>
    <row r="657" spans="1:7" ht="21" x14ac:dyDescent="0.35">
      <c r="A657" s="112" t="s">
        <v>816</v>
      </c>
      <c r="B657" s="113" t="s">
        <v>1041</v>
      </c>
      <c r="C657" s="113" t="s">
        <v>1524</v>
      </c>
      <c r="D657" s="113" t="s">
        <v>824</v>
      </c>
      <c r="E657" s="115"/>
      <c r="F657" s="114">
        <v>1</v>
      </c>
      <c r="G657" s="118" t="s">
        <v>821</v>
      </c>
    </row>
    <row r="658" spans="1:7" ht="21" x14ac:dyDescent="0.35">
      <c r="A658" s="112" t="s">
        <v>816</v>
      </c>
      <c r="B658" s="113" t="s">
        <v>825</v>
      </c>
      <c r="C658" s="113" t="s">
        <v>1525</v>
      </c>
      <c r="D658" s="113" t="s">
        <v>819</v>
      </c>
      <c r="E658" s="113" t="s">
        <v>829</v>
      </c>
      <c r="F658" s="114">
        <v>4</v>
      </c>
      <c r="G658" s="118" t="s">
        <v>821</v>
      </c>
    </row>
    <row r="659" spans="1:7" ht="21" x14ac:dyDescent="0.35">
      <c r="A659" s="112" t="s">
        <v>816</v>
      </c>
      <c r="B659" s="113" t="s">
        <v>1526</v>
      </c>
      <c r="C659" s="113" t="s">
        <v>1527</v>
      </c>
      <c r="D659" s="113" t="s">
        <v>824</v>
      </c>
      <c r="E659" s="115"/>
      <c r="F659" s="114">
        <v>1</v>
      </c>
      <c r="G659" s="118" t="s">
        <v>821</v>
      </c>
    </row>
    <row r="660" spans="1:7" ht="21" x14ac:dyDescent="0.35">
      <c r="A660" s="112" t="s">
        <v>816</v>
      </c>
      <c r="B660" s="113" t="s">
        <v>867</v>
      </c>
      <c r="C660" s="113" t="s">
        <v>1528</v>
      </c>
      <c r="D660" s="113" t="s">
        <v>819</v>
      </c>
      <c r="E660" s="113" t="s">
        <v>838</v>
      </c>
      <c r="F660" s="114">
        <v>1</v>
      </c>
      <c r="G660" s="118" t="s">
        <v>821</v>
      </c>
    </row>
    <row r="661" spans="1:7" x14ac:dyDescent="0.35">
      <c r="A661" s="112" t="s">
        <v>816</v>
      </c>
      <c r="B661" s="113" t="s">
        <v>1300</v>
      </c>
      <c r="C661" s="113" t="s">
        <v>1529</v>
      </c>
      <c r="D661" s="113" t="s">
        <v>824</v>
      </c>
      <c r="E661" s="115"/>
      <c r="F661" s="114">
        <v>2</v>
      </c>
      <c r="G661" s="118" t="s">
        <v>821</v>
      </c>
    </row>
    <row r="662" spans="1:7" ht="21" x14ac:dyDescent="0.35">
      <c r="A662" s="112" t="s">
        <v>816</v>
      </c>
      <c r="B662" s="113" t="s">
        <v>1530</v>
      </c>
      <c r="C662" s="113" t="s">
        <v>1531</v>
      </c>
      <c r="D662" s="113" t="s">
        <v>824</v>
      </c>
      <c r="E662" s="115"/>
      <c r="F662" s="114">
        <v>1</v>
      </c>
      <c r="G662" s="118" t="s">
        <v>821</v>
      </c>
    </row>
    <row r="663" spans="1:7" ht="21" x14ac:dyDescent="0.35">
      <c r="A663" s="112" t="s">
        <v>816</v>
      </c>
      <c r="B663" s="113" t="s">
        <v>1280</v>
      </c>
      <c r="C663" s="113" t="s">
        <v>1281</v>
      </c>
      <c r="D663" s="113" t="s">
        <v>824</v>
      </c>
      <c r="E663" s="115"/>
      <c r="F663" s="114">
        <v>2</v>
      </c>
      <c r="G663" s="118" t="s">
        <v>821</v>
      </c>
    </row>
    <row r="664" spans="1:7" ht="21" x14ac:dyDescent="0.35">
      <c r="A664" s="112" t="s">
        <v>816</v>
      </c>
      <c r="B664" s="113" t="s">
        <v>1532</v>
      </c>
      <c r="C664" s="113" t="s">
        <v>1533</v>
      </c>
      <c r="D664" s="113" t="s">
        <v>819</v>
      </c>
      <c r="E664" s="113" t="s">
        <v>838</v>
      </c>
      <c r="F664" s="114">
        <v>2</v>
      </c>
      <c r="G664" s="118" t="s">
        <v>821</v>
      </c>
    </row>
    <row r="665" spans="1:7" ht="21" x14ac:dyDescent="0.35">
      <c r="A665" s="112" t="s">
        <v>816</v>
      </c>
      <c r="B665" s="113" t="s">
        <v>855</v>
      </c>
      <c r="C665" s="113" t="s">
        <v>1534</v>
      </c>
      <c r="D665" s="113" t="s">
        <v>819</v>
      </c>
      <c r="E665" s="113" t="s">
        <v>820</v>
      </c>
      <c r="F665" s="114">
        <v>2</v>
      </c>
      <c r="G665" s="118" t="s">
        <v>821</v>
      </c>
    </row>
    <row r="666" spans="1:7" ht="21" x14ac:dyDescent="0.35">
      <c r="A666" s="112" t="s">
        <v>816</v>
      </c>
      <c r="B666" s="113" t="s">
        <v>855</v>
      </c>
      <c r="C666" s="113" t="s">
        <v>1534</v>
      </c>
      <c r="D666" s="113" t="s">
        <v>819</v>
      </c>
      <c r="E666" s="113" t="s">
        <v>820</v>
      </c>
      <c r="F666" s="114">
        <v>2</v>
      </c>
      <c r="G666" s="118" t="s">
        <v>821</v>
      </c>
    </row>
    <row r="667" spans="1:7" ht="21" x14ac:dyDescent="0.35">
      <c r="A667" s="112" t="s">
        <v>816</v>
      </c>
      <c r="B667" s="113" t="s">
        <v>855</v>
      </c>
      <c r="C667" s="113" t="s">
        <v>1534</v>
      </c>
      <c r="D667" s="113" t="s">
        <v>819</v>
      </c>
      <c r="E667" s="113" t="s">
        <v>820</v>
      </c>
      <c r="F667" s="114">
        <v>2</v>
      </c>
      <c r="G667" s="118" t="s">
        <v>821</v>
      </c>
    </row>
    <row r="668" spans="1:7" ht="21" x14ac:dyDescent="0.35">
      <c r="A668" s="112" t="s">
        <v>816</v>
      </c>
      <c r="B668" s="113" t="s">
        <v>855</v>
      </c>
      <c r="C668" s="113" t="s">
        <v>1534</v>
      </c>
      <c r="D668" s="113" t="s">
        <v>819</v>
      </c>
      <c r="E668" s="113" t="s">
        <v>820</v>
      </c>
      <c r="F668" s="114">
        <v>2</v>
      </c>
      <c r="G668" s="118" t="s">
        <v>821</v>
      </c>
    </row>
    <row r="669" spans="1:7" ht="21" x14ac:dyDescent="0.35">
      <c r="A669" s="112" t="s">
        <v>816</v>
      </c>
      <c r="B669" s="113" t="s">
        <v>855</v>
      </c>
      <c r="C669" s="113" t="s">
        <v>1534</v>
      </c>
      <c r="D669" s="113" t="s">
        <v>819</v>
      </c>
      <c r="E669" s="113" t="s">
        <v>820</v>
      </c>
      <c r="F669" s="114">
        <v>2</v>
      </c>
      <c r="G669" s="118" t="s">
        <v>821</v>
      </c>
    </row>
    <row r="670" spans="1:7" ht="21" x14ac:dyDescent="0.35">
      <c r="A670" s="112" t="s">
        <v>816</v>
      </c>
      <c r="B670" s="113" t="s">
        <v>855</v>
      </c>
      <c r="C670" s="113" t="s">
        <v>1534</v>
      </c>
      <c r="D670" s="113" t="s">
        <v>819</v>
      </c>
      <c r="E670" s="113" t="s">
        <v>820</v>
      </c>
      <c r="F670" s="114">
        <v>2</v>
      </c>
      <c r="G670" s="118" t="s">
        <v>821</v>
      </c>
    </row>
    <row r="671" spans="1:7" ht="21" x14ac:dyDescent="0.35">
      <c r="A671" s="112" t="s">
        <v>816</v>
      </c>
      <c r="B671" s="113" t="s">
        <v>855</v>
      </c>
      <c r="C671" s="113" t="s">
        <v>1534</v>
      </c>
      <c r="D671" s="113" t="s">
        <v>819</v>
      </c>
      <c r="E671" s="113" t="s">
        <v>820</v>
      </c>
      <c r="F671" s="114">
        <v>2</v>
      </c>
      <c r="G671" s="118" t="s">
        <v>821</v>
      </c>
    </row>
    <row r="672" spans="1:7" ht="21" x14ac:dyDescent="0.35">
      <c r="A672" s="112" t="s">
        <v>816</v>
      </c>
      <c r="B672" s="113" t="s">
        <v>855</v>
      </c>
      <c r="C672" s="113" t="s">
        <v>1534</v>
      </c>
      <c r="D672" s="113" t="s">
        <v>819</v>
      </c>
      <c r="E672" s="113" t="s">
        <v>820</v>
      </c>
      <c r="F672" s="114">
        <v>2</v>
      </c>
      <c r="G672" s="118" t="s">
        <v>821</v>
      </c>
    </row>
    <row r="673" spans="1:7" ht="21" x14ac:dyDescent="0.35">
      <c r="A673" s="112" t="s">
        <v>816</v>
      </c>
      <c r="B673" s="113" t="s">
        <v>855</v>
      </c>
      <c r="C673" s="113" t="s">
        <v>1534</v>
      </c>
      <c r="D673" s="113" t="s">
        <v>819</v>
      </c>
      <c r="E673" s="113" t="s">
        <v>820</v>
      </c>
      <c r="F673" s="114">
        <v>2</v>
      </c>
      <c r="G673" s="118" t="s">
        <v>821</v>
      </c>
    </row>
    <row r="674" spans="1:7" ht="21" x14ac:dyDescent="0.35">
      <c r="A674" s="112" t="s">
        <v>816</v>
      </c>
      <c r="B674" s="113" t="s">
        <v>855</v>
      </c>
      <c r="C674" s="113" t="s">
        <v>1535</v>
      </c>
      <c r="D674" s="113" t="s">
        <v>819</v>
      </c>
      <c r="E674" s="113" t="s">
        <v>829</v>
      </c>
      <c r="F674" s="114">
        <v>2</v>
      </c>
      <c r="G674" s="118" t="s">
        <v>821</v>
      </c>
    </row>
    <row r="675" spans="1:7" ht="21" x14ac:dyDescent="0.35">
      <c r="A675" s="112" t="s">
        <v>816</v>
      </c>
      <c r="B675" s="113" t="s">
        <v>855</v>
      </c>
      <c r="C675" s="113" t="s">
        <v>1535</v>
      </c>
      <c r="D675" s="113" t="s">
        <v>819</v>
      </c>
      <c r="E675" s="113" t="s">
        <v>829</v>
      </c>
      <c r="F675" s="114">
        <v>2</v>
      </c>
      <c r="G675" s="118" t="s">
        <v>821</v>
      </c>
    </row>
    <row r="676" spans="1:7" ht="21" x14ac:dyDescent="0.35">
      <c r="A676" s="112" t="s">
        <v>816</v>
      </c>
      <c r="B676" s="113" t="s">
        <v>1274</v>
      </c>
      <c r="C676" s="113" t="s">
        <v>1536</v>
      </c>
      <c r="D676" s="113" t="s">
        <v>824</v>
      </c>
      <c r="E676" s="115"/>
      <c r="F676" s="114">
        <v>8</v>
      </c>
      <c r="G676" s="118" t="s">
        <v>821</v>
      </c>
    </row>
    <row r="677" spans="1:7" ht="21" x14ac:dyDescent="0.35">
      <c r="A677" s="112" t="s">
        <v>816</v>
      </c>
      <c r="B677" s="113" t="s">
        <v>1537</v>
      </c>
      <c r="C677" s="113" t="s">
        <v>1538</v>
      </c>
      <c r="D677" s="113" t="s">
        <v>819</v>
      </c>
      <c r="E677" s="113" t="s">
        <v>838</v>
      </c>
      <c r="F677" s="114">
        <v>1</v>
      </c>
      <c r="G677" s="118" t="s">
        <v>821</v>
      </c>
    </row>
    <row r="678" spans="1:7" ht="21" x14ac:dyDescent="0.35">
      <c r="A678" s="112" t="s">
        <v>816</v>
      </c>
      <c r="B678" s="113" t="s">
        <v>1537</v>
      </c>
      <c r="C678" s="113" t="s">
        <v>1538</v>
      </c>
      <c r="D678" s="113" t="s">
        <v>819</v>
      </c>
      <c r="E678" s="113" t="s">
        <v>838</v>
      </c>
      <c r="F678" s="114">
        <v>1</v>
      </c>
      <c r="G678" s="118" t="s">
        <v>821</v>
      </c>
    </row>
    <row r="679" spans="1:7" ht="21" x14ac:dyDescent="0.35">
      <c r="A679" s="112" t="s">
        <v>816</v>
      </c>
      <c r="B679" s="113" t="s">
        <v>969</v>
      </c>
      <c r="C679" s="113" t="s">
        <v>1539</v>
      </c>
      <c r="D679" s="113" t="s">
        <v>819</v>
      </c>
      <c r="E679" s="113" t="s">
        <v>845</v>
      </c>
      <c r="F679" s="114">
        <v>8</v>
      </c>
      <c r="G679" s="118" t="s">
        <v>821</v>
      </c>
    </row>
    <row r="680" spans="1:7" ht="21" x14ac:dyDescent="0.35">
      <c r="A680" s="112" t="s">
        <v>816</v>
      </c>
      <c r="B680" s="113" t="s">
        <v>969</v>
      </c>
      <c r="C680" s="113" t="s">
        <v>1539</v>
      </c>
      <c r="D680" s="113" t="s">
        <v>819</v>
      </c>
      <c r="E680" s="113" t="s">
        <v>845</v>
      </c>
      <c r="F680" s="114">
        <v>8</v>
      </c>
      <c r="G680" s="118" t="s">
        <v>821</v>
      </c>
    </row>
    <row r="681" spans="1:7" ht="21" x14ac:dyDescent="0.35">
      <c r="A681" s="112" t="s">
        <v>816</v>
      </c>
      <c r="B681" s="113" t="s">
        <v>967</v>
      </c>
      <c r="C681" s="113" t="s">
        <v>1540</v>
      </c>
      <c r="D681" s="113" t="s">
        <v>819</v>
      </c>
      <c r="E681" s="113" t="s">
        <v>838</v>
      </c>
      <c r="F681" s="114">
        <v>1</v>
      </c>
      <c r="G681" s="118" t="s">
        <v>821</v>
      </c>
    </row>
    <row r="682" spans="1:7" ht="21" x14ac:dyDescent="0.35">
      <c r="A682" s="112" t="s">
        <v>816</v>
      </c>
      <c r="B682" s="113" t="s">
        <v>967</v>
      </c>
      <c r="C682" s="113" t="s">
        <v>1540</v>
      </c>
      <c r="D682" s="113" t="s">
        <v>819</v>
      </c>
      <c r="E682" s="113" t="s">
        <v>838</v>
      </c>
      <c r="F682" s="114">
        <v>1</v>
      </c>
      <c r="G682" s="118" t="s">
        <v>821</v>
      </c>
    </row>
    <row r="683" spans="1:7" ht="21" x14ac:dyDescent="0.35">
      <c r="A683" s="112" t="s">
        <v>816</v>
      </c>
      <c r="B683" s="113" t="s">
        <v>1541</v>
      </c>
      <c r="C683" s="113" t="s">
        <v>1542</v>
      </c>
      <c r="D683" s="113" t="s">
        <v>819</v>
      </c>
      <c r="E683" s="113" t="s">
        <v>838</v>
      </c>
      <c r="F683" s="114">
        <v>1</v>
      </c>
      <c r="G683" s="118" t="s">
        <v>821</v>
      </c>
    </row>
    <row r="684" spans="1:7" ht="21" x14ac:dyDescent="0.35">
      <c r="A684" s="112" t="s">
        <v>816</v>
      </c>
      <c r="B684" s="113" t="s">
        <v>1541</v>
      </c>
      <c r="C684" s="113" t="s">
        <v>1542</v>
      </c>
      <c r="D684" s="113" t="s">
        <v>819</v>
      </c>
      <c r="E684" s="113" t="s">
        <v>838</v>
      </c>
      <c r="F684" s="114">
        <v>1</v>
      </c>
      <c r="G684" s="118" t="s">
        <v>821</v>
      </c>
    </row>
    <row r="685" spans="1:7" ht="21" x14ac:dyDescent="0.35">
      <c r="A685" s="112" t="s">
        <v>816</v>
      </c>
      <c r="B685" s="113" t="s">
        <v>1331</v>
      </c>
      <c r="C685" s="113" t="s">
        <v>1543</v>
      </c>
      <c r="D685" s="113" t="s">
        <v>824</v>
      </c>
      <c r="E685" s="115"/>
      <c r="F685" s="114">
        <v>2</v>
      </c>
      <c r="G685" s="118" t="s">
        <v>821</v>
      </c>
    </row>
    <row r="686" spans="1:7" ht="21" x14ac:dyDescent="0.35">
      <c r="A686" s="112" t="s">
        <v>816</v>
      </c>
      <c r="B686" s="113" t="s">
        <v>825</v>
      </c>
      <c r="C686" s="113" t="s">
        <v>1544</v>
      </c>
      <c r="D686" s="113" t="s">
        <v>819</v>
      </c>
      <c r="E686" s="113" t="s">
        <v>845</v>
      </c>
      <c r="F686" s="114">
        <v>2</v>
      </c>
      <c r="G686" s="118" t="s">
        <v>821</v>
      </c>
    </row>
    <row r="687" spans="1:7" ht="21" x14ac:dyDescent="0.35">
      <c r="A687" s="112" t="s">
        <v>816</v>
      </c>
      <c r="B687" s="113" t="s">
        <v>1545</v>
      </c>
      <c r="C687" s="113" t="s">
        <v>1546</v>
      </c>
      <c r="D687" s="113" t="s">
        <v>819</v>
      </c>
      <c r="E687" s="113" t="s">
        <v>838</v>
      </c>
      <c r="F687" s="114">
        <v>3</v>
      </c>
      <c r="G687" s="118" t="s">
        <v>821</v>
      </c>
    </row>
    <row r="688" spans="1:7" ht="21" x14ac:dyDescent="0.35">
      <c r="A688" s="112" t="s">
        <v>816</v>
      </c>
      <c r="B688" s="113" t="s">
        <v>1545</v>
      </c>
      <c r="C688" s="113" t="s">
        <v>1546</v>
      </c>
      <c r="D688" s="113" t="s">
        <v>819</v>
      </c>
      <c r="E688" s="113" t="s">
        <v>838</v>
      </c>
      <c r="F688" s="114">
        <v>3</v>
      </c>
      <c r="G688" s="118" t="s">
        <v>821</v>
      </c>
    </row>
    <row r="689" spans="1:7" ht="31.5" x14ac:dyDescent="0.35">
      <c r="A689" s="112" t="s">
        <v>816</v>
      </c>
      <c r="B689" s="113" t="s">
        <v>1547</v>
      </c>
      <c r="C689" s="113" t="s">
        <v>1548</v>
      </c>
      <c r="D689" s="113" t="s">
        <v>824</v>
      </c>
      <c r="E689" s="115"/>
      <c r="F689" s="114">
        <v>3</v>
      </c>
      <c r="G689" s="118" t="s">
        <v>821</v>
      </c>
    </row>
    <row r="690" spans="1:7" ht="21" x14ac:dyDescent="0.35">
      <c r="A690" s="112" t="s">
        <v>816</v>
      </c>
      <c r="B690" s="113" t="s">
        <v>1274</v>
      </c>
      <c r="C690" s="113" t="s">
        <v>1549</v>
      </c>
      <c r="D690" s="113" t="s">
        <v>824</v>
      </c>
      <c r="E690" s="115"/>
      <c r="F690" s="114">
        <v>1</v>
      </c>
      <c r="G690" s="118" t="s">
        <v>821</v>
      </c>
    </row>
    <row r="691" spans="1:7" ht="21" x14ac:dyDescent="0.35">
      <c r="A691" s="112" t="s">
        <v>816</v>
      </c>
      <c r="B691" s="113" t="s">
        <v>967</v>
      </c>
      <c r="C691" s="113" t="s">
        <v>1550</v>
      </c>
      <c r="D691" s="113" t="s">
        <v>824</v>
      </c>
      <c r="E691" s="115"/>
      <c r="F691" s="114">
        <v>1</v>
      </c>
      <c r="G691" s="118" t="s">
        <v>821</v>
      </c>
    </row>
    <row r="692" spans="1:7" x14ac:dyDescent="0.35">
      <c r="A692" s="112" t="s">
        <v>816</v>
      </c>
      <c r="B692" s="113" t="s">
        <v>1551</v>
      </c>
      <c r="C692" s="113" t="s">
        <v>1552</v>
      </c>
      <c r="D692" s="113" t="s">
        <v>824</v>
      </c>
      <c r="E692" s="115"/>
      <c r="F692" s="114">
        <v>9</v>
      </c>
      <c r="G692" s="118" t="s">
        <v>821</v>
      </c>
    </row>
    <row r="693" spans="1:7" ht="31.5" x14ac:dyDescent="0.35">
      <c r="A693" s="112" t="s">
        <v>816</v>
      </c>
      <c r="B693" s="113" t="s">
        <v>969</v>
      </c>
      <c r="C693" s="113" t="s">
        <v>1553</v>
      </c>
      <c r="D693" s="113" t="s">
        <v>824</v>
      </c>
      <c r="E693" s="115"/>
      <c r="F693" s="114">
        <v>8</v>
      </c>
      <c r="G693" s="118" t="s">
        <v>821</v>
      </c>
    </row>
    <row r="694" spans="1:7" ht="21" x14ac:dyDescent="0.35">
      <c r="A694" s="112" t="s">
        <v>816</v>
      </c>
      <c r="B694" s="113" t="s">
        <v>887</v>
      </c>
      <c r="C694" s="113" t="s">
        <v>1183</v>
      </c>
      <c r="D694" s="113" t="s">
        <v>819</v>
      </c>
      <c r="E694" s="113" t="s">
        <v>845</v>
      </c>
      <c r="F694" s="114">
        <v>1</v>
      </c>
      <c r="G694" s="118" t="s">
        <v>821</v>
      </c>
    </row>
    <row r="695" spans="1:7" ht="21" x14ac:dyDescent="0.35">
      <c r="A695" s="112" t="s">
        <v>816</v>
      </c>
      <c r="B695" s="113" t="s">
        <v>887</v>
      </c>
      <c r="C695" s="113" t="s">
        <v>1183</v>
      </c>
      <c r="D695" s="113" t="s">
        <v>819</v>
      </c>
      <c r="E695" s="113" t="s">
        <v>845</v>
      </c>
      <c r="F695" s="114">
        <v>1</v>
      </c>
      <c r="G695" s="118" t="s">
        <v>821</v>
      </c>
    </row>
    <row r="696" spans="1:7" ht="21" x14ac:dyDescent="0.35">
      <c r="A696" s="112" t="s">
        <v>816</v>
      </c>
      <c r="B696" s="113" t="s">
        <v>880</v>
      </c>
      <c r="C696" s="113" t="s">
        <v>1554</v>
      </c>
      <c r="D696" s="113" t="s">
        <v>819</v>
      </c>
      <c r="E696" s="113" t="s">
        <v>820</v>
      </c>
      <c r="F696" s="114">
        <v>1</v>
      </c>
      <c r="G696" s="118" t="s">
        <v>821</v>
      </c>
    </row>
    <row r="697" spans="1:7" ht="21" x14ac:dyDescent="0.35">
      <c r="A697" s="112" t="s">
        <v>816</v>
      </c>
      <c r="B697" s="113" t="s">
        <v>825</v>
      </c>
      <c r="C697" s="113" t="s">
        <v>1555</v>
      </c>
      <c r="D697" s="113" t="s">
        <v>819</v>
      </c>
      <c r="E697" s="113" t="s">
        <v>820</v>
      </c>
      <c r="F697" s="114">
        <v>2</v>
      </c>
      <c r="G697" s="118" t="s">
        <v>821</v>
      </c>
    </row>
    <row r="698" spans="1:7" ht="21" x14ac:dyDescent="0.35">
      <c r="A698" s="112" t="s">
        <v>816</v>
      </c>
      <c r="B698" s="113" t="s">
        <v>867</v>
      </c>
      <c r="C698" s="113" t="s">
        <v>1556</v>
      </c>
      <c r="D698" s="113" t="s">
        <v>824</v>
      </c>
      <c r="E698" s="115"/>
      <c r="F698" s="114">
        <v>1</v>
      </c>
      <c r="G698" s="118" t="s">
        <v>821</v>
      </c>
    </row>
    <row r="699" spans="1:7" ht="21" x14ac:dyDescent="0.35">
      <c r="A699" s="112" t="s">
        <v>816</v>
      </c>
      <c r="B699" s="113" t="s">
        <v>1557</v>
      </c>
      <c r="C699" s="113" t="s">
        <v>1558</v>
      </c>
      <c r="D699" s="113" t="s">
        <v>824</v>
      </c>
      <c r="E699" s="115"/>
      <c r="F699" s="114">
        <v>2</v>
      </c>
      <c r="G699" s="118" t="s">
        <v>821</v>
      </c>
    </row>
    <row r="700" spans="1:7" x14ac:dyDescent="0.35">
      <c r="A700" s="112" t="s">
        <v>816</v>
      </c>
      <c r="B700" s="113" t="s">
        <v>867</v>
      </c>
      <c r="C700" s="113" t="s">
        <v>1559</v>
      </c>
      <c r="D700" s="113" t="s">
        <v>819</v>
      </c>
      <c r="E700" s="113" t="s">
        <v>838</v>
      </c>
      <c r="F700" s="114">
        <v>1</v>
      </c>
      <c r="G700" s="118" t="s">
        <v>821</v>
      </c>
    </row>
    <row r="701" spans="1:7" x14ac:dyDescent="0.35">
      <c r="A701" s="112" t="s">
        <v>816</v>
      </c>
      <c r="B701" s="113" t="s">
        <v>867</v>
      </c>
      <c r="C701" s="113" t="s">
        <v>1559</v>
      </c>
      <c r="D701" s="113" t="s">
        <v>819</v>
      </c>
      <c r="E701" s="113" t="s">
        <v>838</v>
      </c>
      <c r="F701" s="114">
        <v>1</v>
      </c>
      <c r="G701" s="118" t="s">
        <v>821</v>
      </c>
    </row>
    <row r="702" spans="1:7" x14ac:dyDescent="0.35">
      <c r="A702" s="112" t="s">
        <v>816</v>
      </c>
      <c r="B702" s="113" t="s">
        <v>867</v>
      </c>
      <c r="C702" s="113" t="s">
        <v>1559</v>
      </c>
      <c r="D702" s="113" t="s">
        <v>819</v>
      </c>
      <c r="E702" s="113" t="s">
        <v>838</v>
      </c>
      <c r="F702" s="114">
        <v>1</v>
      </c>
      <c r="G702" s="118" t="s">
        <v>821</v>
      </c>
    </row>
    <row r="703" spans="1:7" x14ac:dyDescent="0.35">
      <c r="A703" s="112" t="s">
        <v>816</v>
      </c>
      <c r="B703" s="113" t="s">
        <v>867</v>
      </c>
      <c r="C703" s="113" t="s">
        <v>1560</v>
      </c>
      <c r="D703" s="113" t="s">
        <v>819</v>
      </c>
      <c r="E703" s="113" t="s">
        <v>838</v>
      </c>
      <c r="F703" s="114">
        <v>1</v>
      </c>
      <c r="G703" s="118" t="s">
        <v>821</v>
      </c>
    </row>
    <row r="704" spans="1:7" ht="21" x14ac:dyDescent="0.35">
      <c r="A704" s="112" t="s">
        <v>816</v>
      </c>
      <c r="B704" s="113" t="s">
        <v>1138</v>
      </c>
      <c r="C704" s="113" t="s">
        <v>1561</v>
      </c>
      <c r="D704" s="113" t="s">
        <v>824</v>
      </c>
      <c r="E704" s="115"/>
      <c r="F704" s="114">
        <v>3</v>
      </c>
      <c r="G704" s="118" t="s">
        <v>821</v>
      </c>
    </row>
    <row r="705" spans="1:7" ht="21" x14ac:dyDescent="0.35">
      <c r="A705" s="112" t="s">
        <v>816</v>
      </c>
      <c r="B705" s="113" t="s">
        <v>977</v>
      </c>
      <c r="C705" s="113" t="s">
        <v>1562</v>
      </c>
      <c r="D705" s="113" t="s">
        <v>819</v>
      </c>
      <c r="E705" s="113" t="s">
        <v>889</v>
      </c>
      <c r="F705" s="114">
        <v>1</v>
      </c>
      <c r="G705" s="118" t="s">
        <v>821</v>
      </c>
    </row>
    <row r="706" spans="1:7" x14ac:dyDescent="0.35">
      <c r="A706" s="112" t="s">
        <v>816</v>
      </c>
      <c r="B706" s="113" t="s">
        <v>1563</v>
      </c>
      <c r="C706" s="113" t="s">
        <v>1564</v>
      </c>
      <c r="D706" s="113" t="s">
        <v>819</v>
      </c>
      <c r="E706" s="113" t="s">
        <v>829</v>
      </c>
      <c r="F706" s="114">
        <v>2</v>
      </c>
      <c r="G706" s="118" t="s">
        <v>821</v>
      </c>
    </row>
    <row r="707" spans="1:7" x14ac:dyDescent="0.35">
      <c r="A707" s="112" t="s">
        <v>816</v>
      </c>
      <c r="B707" s="113" t="s">
        <v>1563</v>
      </c>
      <c r="C707" s="113" t="s">
        <v>1564</v>
      </c>
      <c r="D707" s="113" t="s">
        <v>819</v>
      </c>
      <c r="E707" s="113" t="s">
        <v>829</v>
      </c>
      <c r="F707" s="114">
        <v>2</v>
      </c>
      <c r="G707" s="118" t="s">
        <v>821</v>
      </c>
    </row>
    <row r="708" spans="1:7" x14ac:dyDescent="0.35">
      <c r="A708" s="112" t="s">
        <v>816</v>
      </c>
      <c r="B708" s="113" t="s">
        <v>867</v>
      </c>
      <c r="C708" s="113" t="s">
        <v>1565</v>
      </c>
      <c r="D708" s="113" t="s">
        <v>819</v>
      </c>
      <c r="E708" s="113" t="s">
        <v>845</v>
      </c>
      <c r="F708" s="114">
        <v>1</v>
      </c>
      <c r="G708" s="118" t="s">
        <v>821</v>
      </c>
    </row>
    <row r="709" spans="1:7" x14ac:dyDescent="0.35">
      <c r="A709" s="112" t="s">
        <v>816</v>
      </c>
      <c r="B709" s="113" t="s">
        <v>880</v>
      </c>
      <c r="C709" s="113" t="s">
        <v>1566</v>
      </c>
      <c r="D709" s="113" t="s">
        <v>824</v>
      </c>
      <c r="E709" s="115"/>
      <c r="F709" s="114">
        <v>1</v>
      </c>
      <c r="G709" s="118" t="s">
        <v>821</v>
      </c>
    </row>
    <row r="710" spans="1:7" x14ac:dyDescent="0.35">
      <c r="A710" s="112" t="s">
        <v>816</v>
      </c>
      <c r="B710" s="113" t="s">
        <v>935</v>
      </c>
      <c r="C710" s="113" t="s">
        <v>1567</v>
      </c>
      <c r="D710" s="113" t="s">
        <v>819</v>
      </c>
      <c r="E710" s="113" t="s">
        <v>889</v>
      </c>
      <c r="F710" s="114">
        <v>1</v>
      </c>
      <c r="G710" s="118" t="s">
        <v>821</v>
      </c>
    </row>
    <row r="711" spans="1:7" ht="21" x14ac:dyDescent="0.35">
      <c r="A711" s="112" t="s">
        <v>816</v>
      </c>
      <c r="B711" s="113" t="s">
        <v>880</v>
      </c>
      <c r="C711" s="113" t="s">
        <v>1568</v>
      </c>
      <c r="D711" s="113" t="s">
        <v>819</v>
      </c>
      <c r="E711" s="113" t="s">
        <v>838</v>
      </c>
      <c r="F711" s="114">
        <v>1</v>
      </c>
      <c r="G711" s="118" t="s">
        <v>821</v>
      </c>
    </row>
    <row r="712" spans="1:7" x14ac:dyDescent="0.35">
      <c r="A712" s="112" t="s">
        <v>816</v>
      </c>
      <c r="B712" s="113" t="s">
        <v>857</v>
      </c>
      <c r="C712" s="113" t="s">
        <v>858</v>
      </c>
      <c r="D712" s="113" t="s">
        <v>819</v>
      </c>
      <c r="E712" s="113" t="s">
        <v>820</v>
      </c>
      <c r="F712" s="114">
        <v>1</v>
      </c>
      <c r="G712" s="118" t="s">
        <v>821</v>
      </c>
    </row>
    <row r="713" spans="1:7" x14ac:dyDescent="0.35">
      <c r="A713" s="112" t="s">
        <v>816</v>
      </c>
      <c r="B713" s="113" t="s">
        <v>857</v>
      </c>
      <c r="C713" s="113" t="s">
        <v>858</v>
      </c>
      <c r="D713" s="113" t="s">
        <v>819</v>
      </c>
      <c r="E713" s="113" t="s">
        <v>820</v>
      </c>
      <c r="F713" s="114">
        <v>1</v>
      </c>
      <c r="G713" s="118" t="s">
        <v>821</v>
      </c>
    </row>
    <row r="714" spans="1:7" x14ac:dyDescent="0.35">
      <c r="A714" s="112" t="s">
        <v>816</v>
      </c>
      <c r="B714" s="113" t="s">
        <v>857</v>
      </c>
      <c r="C714" s="113" t="s">
        <v>858</v>
      </c>
      <c r="D714" s="113" t="s">
        <v>819</v>
      </c>
      <c r="E714" s="113" t="s">
        <v>820</v>
      </c>
      <c r="F714" s="114">
        <v>1</v>
      </c>
      <c r="G714" s="118" t="s">
        <v>821</v>
      </c>
    </row>
    <row r="715" spans="1:7" x14ac:dyDescent="0.35">
      <c r="A715" s="112" t="s">
        <v>816</v>
      </c>
      <c r="B715" s="113" t="s">
        <v>857</v>
      </c>
      <c r="C715" s="113" t="s">
        <v>858</v>
      </c>
      <c r="D715" s="113" t="s">
        <v>819</v>
      </c>
      <c r="E715" s="113" t="s">
        <v>820</v>
      </c>
      <c r="F715" s="114">
        <v>1</v>
      </c>
      <c r="G715" s="118" t="s">
        <v>821</v>
      </c>
    </row>
    <row r="716" spans="1:7" x14ac:dyDescent="0.35">
      <c r="A716" s="112" t="s">
        <v>816</v>
      </c>
      <c r="B716" s="113" t="s">
        <v>857</v>
      </c>
      <c r="C716" s="113" t="s">
        <v>858</v>
      </c>
      <c r="D716" s="113" t="s">
        <v>819</v>
      </c>
      <c r="E716" s="113" t="s">
        <v>820</v>
      </c>
      <c r="F716" s="114">
        <v>1</v>
      </c>
      <c r="G716" s="118" t="s">
        <v>821</v>
      </c>
    </row>
    <row r="717" spans="1:7" x14ac:dyDescent="0.35">
      <c r="A717" s="112" t="s">
        <v>816</v>
      </c>
      <c r="B717" s="113" t="s">
        <v>857</v>
      </c>
      <c r="C717" s="113" t="s">
        <v>858</v>
      </c>
      <c r="D717" s="113" t="s">
        <v>819</v>
      </c>
      <c r="E717" s="113" t="s">
        <v>820</v>
      </c>
      <c r="F717" s="114">
        <v>1</v>
      </c>
      <c r="G717" s="118" t="s">
        <v>821</v>
      </c>
    </row>
    <row r="718" spans="1:7" x14ac:dyDescent="0.35">
      <c r="A718" s="112" t="s">
        <v>816</v>
      </c>
      <c r="B718" s="113" t="s">
        <v>857</v>
      </c>
      <c r="C718" s="113" t="s">
        <v>858</v>
      </c>
      <c r="D718" s="113" t="s">
        <v>819</v>
      </c>
      <c r="E718" s="113" t="s">
        <v>820</v>
      </c>
      <c r="F718" s="114">
        <v>1</v>
      </c>
      <c r="G718" s="118" t="s">
        <v>821</v>
      </c>
    </row>
    <row r="719" spans="1:7" x14ac:dyDescent="0.35">
      <c r="A719" s="112" t="s">
        <v>816</v>
      </c>
      <c r="B719" s="113" t="s">
        <v>857</v>
      </c>
      <c r="C719" s="113" t="s">
        <v>858</v>
      </c>
      <c r="D719" s="113" t="s">
        <v>819</v>
      </c>
      <c r="E719" s="113" t="s">
        <v>820</v>
      </c>
      <c r="F719" s="114">
        <v>1</v>
      </c>
      <c r="G719" s="118" t="s">
        <v>821</v>
      </c>
    </row>
    <row r="720" spans="1:7" x14ac:dyDescent="0.35">
      <c r="A720" s="112" t="s">
        <v>816</v>
      </c>
      <c r="B720" s="113" t="s">
        <v>857</v>
      </c>
      <c r="C720" s="113" t="s">
        <v>858</v>
      </c>
      <c r="D720" s="113" t="s">
        <v>819</v>
      </c>
      <c r="E720" s="113" t="s">
        <v>820</v>
      </c>
      <c r="F720" s="114">
        <v>1</v>
      </c>
      <c r="G720" s="118" t="s">
        <v>821</v>
      </c>
    </row>
    <row r="721" spans="1:7" x14ac:dyDescent="0.35">
      <c r="A721" s="112" t="s">
        <v>816</v>
      </c>
      <c r="B721" s="113" t="s">
        <v>857</v>
      </c>
      <c r="C721" s="113" t="s">
        <v>858</v>
      </c>
      <c r="D721" s="113" t="s">
        <v>819</v>
      </c>
      <c r="E721" s="113" t="s">
        <v>820</v>
      </c>
      <c r="F721" s="114">
        <v>1</v>
      </c>
      <c r="G721" s="118" t="s">
        <v>821</v>
      </c>
    </row>
    <row r="722" spans="1:7" ht="21" x14ac:dyDescent="0.35">
      <c r="A722" s="112" t="s">
        <v>816</v>
      </c>
      <c r="B722" s="113" t="s">
        <v>825</v>
      </c>
      <c r="C722" s="113" t="s">
        <v>1569</v>
      </c>
      <c r="D722" s="113" t="s">
        <v>819</v>
      </c>
      <c r="E722" s="113" t="s">
        <v>829</v>
      </c>
      <c r="F722" s="114">
        <v>4</v>
      </c>
      <c r="G722" s="118" t="s">
        <v>821</v>
      </c>
    </row>
    <row r="723" spans="1:7" x14ac:dyDescent="0.35">
      <c r="A723" s="112" t="s">
        <v>816</v>
      </c>
      <c r="B723" s="113" t="s">
        <v>867</v>
      </c>
      <c r="C723" s="113" t="s">
        <v>1570</v>
      </c>
      <c r="D723" s="113" t="s">
        <v>819</v>
      </c>
      <c r="E723" s="113" t="s">
        <v>820</v>
      </c>
      <c r="F723" s="114">
        <v>1</v>
      </c>
      <c r="G723" s="118" t="s">
        <v>821</v>
      </c>
    </row>
    <row r="724" spans="1:7" x14ac:dyDescent="0.35">
      <c r="A724" s="112" t="s">
        <v>816</v>
      </c>
      <c r="B724" s="113" t="s">
        <v>867</v>
      </c>
      <c r="C724" s="113" t="s">
        <v>1570</v>
      </c>
      <c r="D724" s="113" t="s">
        <v>819</v>
      </c>
      <c r="E724" s="113" t="s">
        <v>820</v>
      </c>
      <c r="F724" s="114">
        <v>1</v>
      </c>
      <c r="G724" s="118" t="s">
        <v>821</v>
      </c>
    </row>
    <row r="725" spans="1:7" ht="21" x14ac:dyDescent="0.35">
      <c r="A725" s="112" t="s">
        <v>816</v>
      </c>
      <c r="B725" s="113" t="s">
        <v>853</v>
      </c>
      <c r="C725" s="113" t="s">
        <v>1571</v>
      </c>
      <c r="D725" s="113" t="s">
        <v>819</v>
      </c>
      <c r="E725" s="113" t="s">
        <v>845</v>
      </c>
      <c r="F725" s="114">
        <v>4</v>
      </c>
      <c r="G725" s="118" t="s">
        <v>821</v>
      </c>
    </row>
    <row r="726" spans="1:7" ht="21" x14ac:dyDescent="0.35">
      <c r="A726" s="112" t="s">
        <v>816</v>
      </c>
      <c r="B726" s="113" t="s">
        <v>1370</v>
      </c>
      <c r="C726" s="113" t="s">
        <v>1572</v>
      </c>
      <c r="D726" s="113" t="s">
        <v>819</v>
      </c>
      <c r="E726" s="113" t="s">
        <v>820</v>
      </c>
      <c r="F726" s="114">
        <v>1</v>
      </c>
      <c r="G726" s="118" t="s">
        <v>821</v>
      </c>
    </row>
    <row r="727" spans="1:7" ht="21" x14ac:dyDescent="0.35">
      <c r="A727" s="112" t="s">
        <v>816</v>
      </c>
      <c r="B727" s="113" t="s">
        <v>1370</v>
      </c>
      <c r="C727" s="113" t="s">
        <v>1572</v>
      </c>
      <c r="D727" s="113" t="s">
        <v>819</v>
      </c>
      <c r="E727" s="113" t="s">
        <v>820</v>
      </c>
      <c r="F727" s="114">
        <v>1</v>
      </c>
      <c r="G727" s="118" t="s">
        <v>821</v>
      </c>
    </row>
    <row r="728" spans="1:7" ht="21" x14ac:dyDescent="0.35">
      <c r="A728" s="112" t="s">
        <v>816</v>
      </c>
      <c r="B728" s="113" t="s">
        <v>979</v>
      </c>
      <c r="C728" s="113" t="s">
        <v>1196</v>
      </c>
      <c r="D728" s="113" t="s">
        <v>824</v>
      </c>
      <c r="E728" s="115"/>
      <c r="F728" s="114">
        <v>1</v>
      </c>
      <c r="G728" s="118" t="s">
        <v>821</v>
      </c>
    </row>
    <row r="729" spans="1:7" ht="21" x14ac:dyDescent="0.35">
      <c r="A729" s="112" t="s">
        <v>816</v>
      </c>
      <c r="B729" s="113" t="s">
        <v>979</v>
      </c>
      <c r="C729" s="113" t="s">
        <v>1196</v>
      </c>
      <c r="D729" s="113" t="s">
        <v>824</v>
      </c>
      <c r="E729" s="115"/>
      <c r="F729" s="114">
        <v>1</v>
      </c>
      <c r="G729" s="118" t="s">
        <v>821</v>
      </c>
    </row>
    <row r="730" spans="1:7" x14ac:dyDescent="0.35">
      <c r="A730" s="112" t="s">
        <v>816</v>
      </c>
      <c r="B730" s="113" t="s">
        <v>1406</v>
      </c>
      <c r="C730" s="113" t="s">
        <v>1573</v>
      </c>
      <c r="D730" s="113" t="s">
        <v>819</v>
      </c>
      <c r="E730" s="113" t="s">
        <v>838</v>
      </c>
      <c r="F730" s="114">
        <v>1</v>
      </c>
      <c r="G730" s="118" t="s">
        <v>821</v>
      </c>
    </row>
    <row r="731" spans="1:7" x14ac:dyDescent="0.35">
      <c r="A731" s="112" t="s">
        <v>816</v>
      </c>
      <c r="B731" s="113" t="s">
        <v>1406</v>
      </c>
      <c r="C731" s="113" t="s">
        <v>1573</v>
      </c>
      <c r="D731" s="113" t="s">
        <v>819</v>
      </c>
      <c r="E731" s="113" t="s">
        <v>838</v>
      </c>
      <c r="F731" s="114">
        <v>1</v>
      </c>
      <c r="G731" s="118" t="s">
        <v>821</v>
      </c>
    </row>
    <row r="732" spans="1:7" ht="21" x14ac:dyDescent="0.35">
      <c r="A732" s="112" t="s">
        <v>816</v>
      </c>
      <c r="B732" s="113" t="s">
        <v>1406</v>
      </c>
      <c r="C732" s="113" t="s">
        <v>1574</v>
      </c>
      <c r="D732" s="113" t="s">
        <v>819</v>
      </c>
      <c r="E732" s="113" t="s">
        <v>838</v>
      </c>
      <c r="F732" s="114">
        <v>1</v>
      </c>
      <c r="G732" s="118" t="s">
        <v>821</v>
      </c>
    </row>
    <row r="733" spans="1:7" ht="21" x14ac:dyDescent="0.35">
      <c r="A733" s="112" t="s">
        <v>816</v>
      </c>
      <c r="B733" s="113" t="s">
        <v>1287</v>
      </c>
      <c r="C733" s="113" t="s">
        <v>1575</v>
      </c>
      <c r="D733" s="113" t="s">
        <v>824</v>
      </c>
      <c r="E733" s="115"/>
      <c r="F733" s="114">
        <v>1</v>
      </c>
      <c r="G733" s="118" t="s">
        <v>821</v>
      </c>
    </row>
    <row r="734" spans="1:7" ht="21" x14ac:dyDescent="0.35">
      <c r="A734" s="112" t="s">
        <v>816</v>
      </c>
      <c r="B734" s="113" t="s">
        <v>1576</v>
      </c>
      <c r="C734" s="113" t="s">
        <v>1577</v>
      </c>
      <c r="D734" s="113" t="s">
        <v>819</v>
      </c>
      <c r="E734" s="113" t="s">
        <v>820</v>
      </c>
      <c r="F734" s="114">
        <v>1</v>
      </c>
      <c r="G734" s="118" t="s">
        <v>821</v>
      </c>
    </row>
    <row r="735" spans="1:7" x14ac:dyDescent="0.35">
      <c r="A735" s="112" t="s">
        <v>816</v>
      </c>
      <c r="B735" s="113" t="s">
        <v>867</v>
      </c>
      <c r="C735" s="113" t="s">
        <v>1578</v>
      </c>
      <c r="D735" s="113" t="s">
        <v>824</v>
      </c>
      <c r="E735" s="115"/>
      <c r="F735" s="114">
        <v>1</v>
      </c>
      <c r="G735" s="118" t="s">
        <v>821</v>
      </c>
    </row>
    <row r="736" spans="1:7" ht="31.5" x14ac:dyDescent="0.35">
      <c r="A736" s="112" t="s">
        <v>816</v>
      </c>
      <c r="B736" s="113" t="s">
        <v>1579</v>
      </c>
      <c r="C736" s="113" t="s">
        <v>1580</v>
      </c>
      <c r="D736" s="113" t="s">
        <v>824</v>
      </c>
      <c r="E736" s="115"/>
      <c r="F736" s="114">
        <v>1</v>
      </c>
      <c r="G736" s="118" t="s">
        <v>821</v>
      </c>
    </row>
    <row r="737" spans="1:7" ht="31.5" x14ac:dyDescent="0.35">
      <c r="A737" s="112" t="s">
        <v>816</v>
      </c>
      <c r="B737" s="113" t="s">
        <v>1579</v>
      </c>
      <c r="C737" s="113" t="s">
        <v>1580</v>
      </c>
      <c r="D737" s="113" t="s">
        <v>824</v>
      </c>
      <c r="E737" s="115"/>
      <c r="F737" s="114">
        <v>1</v>
      </c>
      <c r="G737" s="118" t="s">
        <v>821</v>
      </c>
    </row>
    <row r="738" spans="1:7" ht="21" x14ac:dyDescent="0.35">
      <c r="A738" s="112" t="s">
        <v>816</v>
      </c>
      <c r="B738" s="113" t="s">
        <v>867</v>
      </c>
      <c r="C738" s="113" t="s">
        <v>1581</v>
      </c>
      <c r="D738" s="113" t="s">
        <v>819</v>
      </c>
      <c r="E738" s="113" t="s">
        <v>838</v>
      </c>
      <c r="F738" s="114">
        <v>1</v>
      </c>
      <c r="G738" s="118" t="s">
        <v>821</v>
      </c>
    </row>
    <row r="739" spans="1:7" x14ac:dyDescent="0.35">
      <c r="A739" s="112" t="s">
        <v>816</v>
      </c>
      <c r="B739" s="113" t="s">
        <v>867</v>
      </c>
      <c r="C739" s="113" t="s">
        <v>1582</v>
      </c>
      <c r="D739" s="113" t="s">
        <v>819</v>
      </c>
      <c r="E739" s="113" t="s">
        <v>838</v>
      </c>
      <c r="F739" s="114">
        <v>1</v>
      </c>
      <c r="G739" s="118" t="s">
        <v>821</v>
      </c>
    </row>
    <row r="740" spans="1:7" ht="21" x14ac:dyDescent="0.35">
      <c r="A740" s="112" t="s">
        <v>816</v>
      </c>
      <c r="B740" s="113" t="s">
        <v>1583</v>
      </c>
      <c r="C740" s="113" t="s">
        <v>1584</v>
      </c>
      <c r="D740" s="113" t="s">
        <v>824</v>
      </c>
      <c r="E740" s="115"/>
      <c r="F740" s="114">
        <v>1</v>
      </c>
      <c r="G740" s="118" t="s">
        <v>821</v>
      </c>
    </row>
    <row r="741" spans="1:7" x14ac:dyDescent="0.35">
      <c r="A741" s="112" t="s">
        <v>816</v>
      </c>
      <c r="B741" s="113" t="s">
        <v>1406</v>
      </c>
      <c r="C741" s="113" t="s">
        <v>1585</v>
      </c>
      <c r="D741" s="113" t="s">
        <v>824</v>
      </c>
      <c r="E741" s="115"/>
      <c r="F741" s="114">
        <v>2</v>
      </c>
      <c r="G741" s="118" t="s">
        <v>821</v>
      </c>
    </row>
    <row r="742" spans="1:7" ht="21" x14ac:dyDescent="0.35">
      <c r="A742" s="112" t="s">
        <v>816</v>
      </c>
      <c r="B742" s="113" t="s">
        <v>1060</v>
      </c>
      <c r="C742" s="113" t="s">
        <v>1586</v>
      </c>
      <c r="D742" s="113" t="s">
        <v>824</v>
      </c>
      <c r="E742" s="115"/>
      <c r="F742" s="114">
        <v>1</v>
      </c>
      <c r="G742" s="118" t="s">
        <v>821</v>
      </c>
    </row>
    <row r="743" spans="1:7" ht="21" x14ac:dyDescent="0.35">
      <c r="A743" s="112" t="s">
        <v>816</v>
      </c>
      <c r="B743" s="113" t="s">
        <v>880</v>
      </c>
      <c r="C743" s="113" t="s">
        <v>1587</v>
      </c>
      <c r="D743" s="113" t="s">
        <v>819</v>
      </c>
      <c r="E743" s="113" t="s">
        <v>820</v>
      </c>
      <c r="F743" s="114">
        <v>1</v>
      </c>
      <c r="G743" s="118" t="s">
        <v>821</v>
      </c>
    </row>
    <row r="744" spans="1:7" ht="42" x14ac:dyDescent="0.35">
      <c r="A744" s="112" t="s">
        <v>816</v>
      </c>
      <c r="B744" s="113" t="s">
        <v>977</v>
      </c>
      <c r="C744" s="113" t="s">
        <v>1588</v>
      </c>
      <c r="D744" s="113" t="s">
        <v>819</v>
      </c>
      <c r="E744" s="113" t="s">
        <v>820</v>
      </c>
      <c r="F744" s="114">
        <v>1</v>
      </c>
      <c r="G744" s="118" t="s">
        <v>821</v>
      </c>
    </row>
    <row r="745" spans="1:7" x14ac:dyDescent="0.35">
      <c r="A745" s="112" t="s">
        <v>816</v>
      </c>
      <c r="B745" s="113" t="s">
        <v>940</v>
      </c>
      <c r="C745" s="113" t="s">
        <v>1589</v>
      </c>
      <c r="D745" s="113" t="s">
        <v>824</v>
      </c>
      <c r="E745" s="115"/>
      <c r="F745" s="114">
        <v>4</v>
      </c>
      <c r="G745" s="118" t="s">
        <v>821</v>
      </c>
    </row>
    <row r="746" spans="1:7" ht="21" x14ac:dyDescent="0.35">
      <c r="A746" s="112" t="s">
        <v>816</v>
      </c>
      <c r="B746" s="113" t="s">
        <v>1138</v>
      </c>
      <c r="C746" s="113" t="s">
        <v>1590</v>
      </c>
      <c r="D746" s="113" t="s">
        <v>824</v>
      </c>
      <c r="E746" s="115"/>
      <c r="F746" s="114">
        <v>2</v>
      </c>
      <c r="G746" s="118" t="s">
        <v>821</v>
      </c>
    </row>
    <row r="747" spans="1:7" ht="21" x14ac:dyDescent="0.35">
      <c r="A747" s="112" t="s">
        <v>816</v>
      </c>
      <c r="B747" s="113" t="s">
        <v>1138</v>
      </c>
      <c r="C747" s="113" t="s">
        <v>1590</v>
      </c>
      <c r="D747" s="113" t="s">
        <v>824</v>
      </c>
      <c r="E747" s="115"/>
      <c r="F747" s="114">
        <v>2</v>
      </c>
      <c r="G747" s="118" t="s">
        <v>821</v>
      </c>
    </row>
    <row r="748" spans="1:7" ht="21" x14ac:dyDescent="0.35">
      <c r="A748" s="112" t="s">
        <v>816</v>
      </c>
      <c r="B748" s="113" t="s">
        <v>1282</v>
      </c>
      <c r="C748" s="113" t="s">
        <v>1591</v>
      </c>
      <c r="D748" s="113" t="s">
        <v>824</v>
      </c>
      <c r="E748" s="115"/>
      <c r="F748" s="114">
        <v>1</v>
      </c>
      <c r="G748" s="118" t="s">
        <v>821</v>
      </c>
    </row>
    <row r="749" spans="1:7" ht="21" x14ac:dyDescent="0.35">
      <c r="A749" s="112" t="s">
        <v>816</v>
      </c>
      <c r="B749" s="113" t="s">
        <v>917</v>
      </c>
      <c r="C749" s="113" t="s">
        <v>1592</v>
      </c>
      <c r="D749" s="113" t="s">
        <v>824</v>
      </c>
      <c r="E749" s="115"/>
      <c r="F749" s="114">
        <v>1</v>
      </c>
      <c r="G749" s="118" t="s">
        <v>821</v>
      </c>
    </row>
    <row r="750" spans="1:7" ht="21" x14ac:dyDescent="0.35">
      <c r="A750" s="112" t="s">
        <v>816</v>
      </c>
      <c r="B750" s="113" t="s">
        <v>882</v>
      </c>
      <c r="C750" s="113" t="s">
        <v>1593</v>
      </c>
      <c r="D750" s="113" t="s">
        <v>819</v>
      </c>
      <c r="E750" s="113" t="s">
        <v>838</v>
      </c>
      <c r="F750" s="114">
        <v>1</v>
      </c>
      <c r="G750" s="118" t="s">
        <v>821</v>
      </c>
    </row>
    <row r="751" spans="1:7" ht="21" x14ac:dyDescent="0.35">
      <c r="A751" s="112" t="s">
        <v>816</v>
      </c>
      <c r="B751" s="113" t="s">
        <v>1594</v>
      </c>
      <c r="C751" s="113" t="s">
        <v>1595</v>
      </c>
      <c r="D751" s="113" t="s">
        <v>819</v>
      </c>
      <c r="E751" s="113" t="s">
        <v>845</v>
      </c>
      <c r="F751" s="114">
        <v>2</v>
      </c>
      <c r="G751" s="118" t="s">
        <v>821</v>
      </c>
    </row>
    <row r="752" spans="1:7" ht="21" x14ac:dyDescent="0.35">
      <c r="A752" s="112" t="s">
        <v>816</v>
      </c>
      <c r="B752" s="113" t="s">
        <v>1020</v>
      </c>
      <c r="C752" s="113" t="s">
        <v>1596</v>
      </c>
      <c r="D752" s="113" t="s">
        <v>824</v>
      </c>
      <c r="E752" s="115"/>
      <c r="F752" s="114">
        <v>1</v>
      </c>
      <c r="G752" s="118" t="s">
        <v>821</v>
      </c>
    </row>
    <row r="753" spans="1:7" ht="21" x14ac:dyDescent="0.35">
      <c r="A753" s="112" t="s">
        <v>816</v>
      </c>
      <c r="B753" s="113" t="s">
        <v>825</v>
      </c>
      <c r="C753" s="113" t="s">
        <v>1597</v>
      </c>
      <c r="D753" s="113" t="s">
        <v>824</v>
      </c>
      <c r="E753" s="115"/>
      <c r="F753" s="114">
        <v>1</v>
      </c>
      <c r="G753" s="118" t="s">
        <v>821</v>
      </c>
    </row>
    <row r="754" spans="1:7" ht="21" x14ac:dyDescent="0.35">
      <c r="A754" s="112" t="s">
        <v>816</v>
      </c>
      <c r="B754" s="113" t="s">
        <v>1532</v>
      </c>
      <c r="C754" s="113" t="s">
        <v>1598</v>
      </c>
      <c r="D754" s="113" t="s">
        <v>824</v>
      </c>
      <c r="E754" s="115"/>
      <c r="F754" s="114">
        <v>3</v>
      </c>
      <c r="G754" s="118" t="s">
        <v>821</v>
      </c>
    </row>
    <row r="755" spans="1:7" ht="21" x14ac:dyDescent="0.35">
      <c r="A755" s="112" t="s">
        <v>816</v>
      </c>
      <c r="B755" s="113" t="s">
        <v>1274</v>
      </c>
      <c r="C755" s="113" t="s">
        <v>1599</v>
      </c>
      <c r="D755" s="113" t="s">
        <v>819</v>
      </c>
      <c r="E755" s="113" t="s">
        <v>838</v>
      </c>
      <c r="F755" s="114">
        <v>4</v>
      </c>
      <c r="G755" s="118" t="s">
        <v>821</v>
      </c>
    </row>
    <row r="756" spans="1:7" ht="31.5" x14ac:dyDescent="0.35">
      <c r="A756" s="112" t="s">
        <v>816</v>
      </c>
      <c r="B756" s="113" t="s">
        <v>996</v>
      </c>
      <c r="C756" s="113" t="s">
        <v>1600</v>
      </c>
      <c r="D756" s="113" t="s">
        <v>819</v>
      </c>
      <c r="E756" s="113" t="s">
        <v>820</v>
      </c>
      <c r="F756" s="114">
        <v>1</v>
      </c>
      <c r="G756" s="118" t="s">
        <v>821</v>
      </c>
    </row>
    <row r="757" spans="1:7" ht="21" x14ac:dyDescent="0.35">
      <c r="A757" s="112" t="s">
        <v>816</v>
      </c>
      <c r="B757" s="113" t="s">
        <v>1009</v>
      </c>
      <c r="C757" s="113" t="s">
        <v>1601</v>
      </c>
      <c r="D757" s="113" t="s">
        <v>824</v>
      </c>
      <c r="E757" s="115"/>
      <c r="F757" s="114">
        <v>2</v>
      </c>
      <c r="G757" s="118" t="s">
        <v>821</v>
      </c>
    </row>
    <row r="758" spans="1:7" ht="21" x14ac:dyDescent="0.35">
      <c r="A758" s="112" t="s">
        <v>816</v>
      </c>
      <c r="B758" s="113" t="s">
        <v>1062</v>
      </c>
      <c r="C758" s="113" t="s">
        <v>1602</v>
      </c>
      <c r="D758" s="113" t="s">
        <v>824</v>
      </c>
      <c r="E758" s="115"/>
      <c r="F758" s="114">
        <v>1</v>
      </c>
      <c r="G758" s="118" t="s">
        <v>821</v>
      </c>
    </row>
    <row r="759" spans="1:7" ht="21" x14ac:dyDescent="0.35">
      <c r="A759" s="112" t="s">
        <v>816</v>
      </c>
      <c r="B759" s="113" t="s">
        <v>1603</v>
      </c>
      <c r="C759" s="113" t="s">
        <v>1604</v>
      </c>
      <c r="D759" s="113" t="s">
        <v>819</v>
      </c>
      <c r="E759" s="113" t="s">
        <v>820</v>
      </c>
      <c r="F759" s="114">
        <v>1</v>
      </c>
      <c r="G759" s="118" t="s">
        <v>821</v>
      </c>
    </row>
    <row r="760" spans="1:7" ht="21" x14ac:dyDescent="0.35">
      <c r="A760" s="112" t="s">
        <v>816</v>
      </c>
      <c r="B760" s="113" t="s">
        <v>1605</v>
      </c>
      <c r="C760" s="113" t="s">
        <v>1606</v>
      </c>
      <c r="D760" s="113" t="s">
        <v>819</v>
      </c>
      <c r="E760" s="113" t="s">
        <v>845</v>
      </c>
      <c r="F760" s="114">
        <v>8</v>
      </c>
      <c r="G760" s="118" t="s">
        <v>821</v>
      </c>
    </row>
    <row r="761" spans="1:7" ht="21" x14ac:dyDescent="0.35">
      <c r="A761" s="112" t="s">
        <v>816</v>
      </c>
      <c r="B761" s="113" t="s">
        <v>979</v>
      </c>
      <c r="C761" s="113" t="s">
        <v>1607</v>
      </c>
      <c r="D761" s="113" t="s">
        <v>819</v>
      </c>
      <c r="E761" s="113" t="s">
        <v>820</v>
      </c>
      <c r="F761" s="114">
        <v>2</v>
      </c>
      <c r="G761" s="118" t="s">
        <v>821</v>
      </c>
    </row>
    <row r="762" spans="1:7" ht="21" x14ac:dyDescent="0.35">
      <c r="A762" s="112" t="s">
        <v>816</v>
      </c>
      <c r="B762" s="113" t="s">
        <v>1274</v>
      </c>
      <c r="C762" s="113" t="s">
        <v>1608</v>
      </c>
      <c r="D762" s="113" t="s">
        <v>819</v>
      </c>
      <c r="E762" s="113" t="s">
        <v>820</v>
      </c>
      <c r="F762" s="114">
        <v>4</v>
      </c>
      <c r="G762" s="118" t="s">
        <v>821</v>
      </c>
    </row>
    <row r="763" spans="1:7" ht="21" x14ac:dyDescent="0.35">
      <c r="A763" s="112" t="s">
        <v>816</v>
      </c>
      <c r="B763" s="113" t="s">
        <v>880</v>
      </c>
      <c r="C763" s="113" t="s">
        <v>1609</v>
      </c>
      <c r="D763" s="113" t="s">
        <v>819</v>
      </c>
      <c r="E763" s="113" t="s">
        <v>838</v>
      </c>
      <c r="F763" s="114">
        <v>1</v>
      </c>
      <c r="G763" s="118" t="s">
        <v>821</v>
      </c>
    </row>
    <row r="764" spans="1:7" ht="21" x14ac:dyDescent="0.35">
      <c r="A764" s="112" t="s">
        <v>816</v>
      </c>
      <c r="B764" s="113" t="s">
        <v>1576</v>
      </c>
      <c r="C764" s="113" t="s">
        <v>1610</v>
      </c>
      <c r="D764" s="113" t="s">
        <v>824</v>
      </c>
      <c r="E764" s="115"/>
      <c r="F764" s="114">
        <v>36</v>
      </c>
      <c r="G764" s="118" t="s">
        <v>821</v>
      </c>
    </row>
    <row r="765" spans="1:7" ht="31.5" x14ac:dyDescent="0.35">
      <c r="A765" s="112" t="s">
        <v>816</v>
      </c>
      <c r="B765" s="113" t="s">
        <v>1579</v>
      </c>
      <c r="C765" s="113" t="s">
        <v>1611</v>
      </c>
      <c r="D765" s="113" t="s">
        <v>819</v>
      </c>
      <c r="E765" s="113" t="s">
        <v>838</v>
      </c>
      <c r="F765" s="114">
        <v>1</v>
      </c>
      <c r="G765" s="118" t="s">
        <v>821</v>
      </c>
    </row>
    <row r="766" spans="1:7" ht="21" x14ac:dyDescent="0.35">
      <c r="A766" s="112" t="s">
        <v>816</v>
      </c>
      <c r="B766" s="113" t="s">
        <v>955</v>
      </c>
      <c r="C766" s="113" t="s">
        <v>1612</v>
      </c>
      <c r="D766" s="113" t="s">
        <v>819</v>
      </c>
      <c r="E766" s="113" t="s">
        <v>820</v>
      </c>
      <c r="F766" s="114">
        <v>1</v>
      </c>
      <c r="G766" s="118" t="s">
        <v>821</v>
      </c>
    </row>
    <row r="767" spans="1:7" ht="21" x14ac:dyDescent="0.35">
      <c r="A767" s="112" t="s">
        <v>816</v>
      </c>
      <c r="B767" s="113" t="s">
        <v>955</v>
      </c>
      <c r="C767" s="113" t="s">
        <v>1612</v>
      </c>
      <c r="D767" s="113" t="s">
        <v>819</v>
      </c>
      <c r="E767" s="113" t="s">
        <v>820</v>
      </c>
      <c r="F767" s="114">
        <v>1</v>
      </c>
      <c r="G767" s="118" t="s">
        <v>821</v>
      </c>
    </row>
    <row r="768" spans="1:7" ht="21" x14ac:dyDescent="0.35">
      <c r="A768" s="112" t="s">
        <v>816</v>
      </c>
      <c r="B768" s="113" t="s">
        <v>1291</v>
      </c>
      <c r="C768" s="113" t="s">
        <v>1613</v>
      </c>
      <c r="D768" s="113" t="s">
        <v>824</v>
      </c>
      <c r="E768" s="115"/>
      <c r="F768" s="114">
        <v>1</v>
      </c>
      <c r="G768" s="118" t="s">
        <v>821</v>
      </c>
    </row>
    <row r="769" spans="1:7" ht="21" x14ac:dyDescent="0.35">
      <c r="A769" s="112" t="s">
        <v>816</v>
      </c>
      <c r="B769" s="113" t="s">
        <v>996</v>
      </c>
      <c r="C769" s="113" t="s">
        <v>1614</v>
      </c>
      <c r="D769" s="113" t="s">
        <v>824</v>
      </c>
      <c r="E769" s="115"/>
      <c r="F769" s="114">
        <v>1</v>
      </c>
      <c r="G769" s="118" t="s">
        <v>821</v>
      </c>
    </row>
    <row r="770" spans="1:7" ht="21" x14ac:dyDescent="0.35">
      <c r="A770" s="112" t="s">
        <v>816</v>
      </c>
      <c r="B770" s="113" t="s">
        <v>880</v>
      </c>
      <c r="C770" s="113" t="s">
        <v>1615</v>
      </c>
      <c r="D770" s="113" t="s">
        <v>824</v>
      </c>
      <c r="E770" s="115"/>
      <c r="F770" s="114">
        <v>2</v>
      </c>
      <c r="G770" s="118" t="s">
        <v>821</v>
      </c>
    </row>
    <row r="771" spans="1:7" ht="21" x14ac:dyDescent="0.35">
      <c r="A771" s="112" t="s">
        <v>816</v>
      </c>
      <c r="B771" s="113" t="s">
        <v>977</v>
      </c>
      <c r="C771" s="113" t="s">
        <v>1616</v>
      </c>
      <c r="D771" s="113" t="s">
        <v>819</v>
      </c>
      <c r="E771" s="113" t="s">
        <v>820</v>
      </c>
      <c r="F771" s="114">
        <v>1</v>
      </c>
      <c r="G771" s="118" t="s">
        <v>821</v>
      </c>
    </row>
    <row r="772" spans="1:7" ht="21" x14ac:dyDescent="0.35">
      <c r="A772" s="112" t="s">
        <v>816</v>
      </c>
      <c r="B772" s="113" t="s">
        <v>825</v>
      </c>
      <c r="C772" s="113" t="s">
        <v>1617</v>
      </c>
      <c r="D772" s="113" t="s">
        <v>819</v>
      </c>
      <c r="E772" s="113" t="s">
        <v>820</v>
      </c>
      <c r="F772" s="114">
        <v>2</v>
      </c>
      <c r="G772" s="118" t="s">
        <v>821</v>
      </c>
    </row>
    <row r="773" spans="1:7" x14ac:dyDescent="0.35">
      <c r="A773" s="112" t="s">
        <v>816</v>
      </c>
      <c r="B773" s="113" t="s">
        <v>1287</v>
      </c>
      <c r="C773" s="113" t="s">
        <v>1618</v>
      </c>
      <c r="D773" s="113" t="s">
        <v>824</v>
      </c>
      <c r="E773" s="115"/>
      <c r="F773" s="114">
        <v>1</v>
      </c>
      <c r="G773" s="118" t="s">
        <v>821</v>
      </c>
    </row>
    <row r="774" spans="1:7" x14ac:dyDescent="0.35">
      <c r="A774" s="112" t="s">
        <v>816</v>
      </c>
      <c r="B774" s="113" t="s">
        <v>867</v>
      </c>
      <c r="C774" s="113" t="s">
        <v>1619</v>
      </c>
      <c r="D774" s="113" t="s">
        <v>819</v>
      </c>
      <c r="E774" s="113" t="s">
        <v>820</v>
      </c>
      <c r="F774" s="114">
        <v>1</v>
      </c>
      <c r="G774" s="118" t="s">
        <v>821</v>
      </c>
    </row>
    <row r="775" spans="1:7" ht="21" x14ac:dyDescent="0.35">
      <c r="A775" s="112" t="s">
        <v>816</v>
      </c>
      <c r="B775" s="113" t="s">
        <v>880</v>
      </c>
      <c r="C775" s="113" t="s">
        <v>1620</v>
      </c>
      <c r="D775" s="113" t="s">
        <v>819</v>
      </c>
      <c r="E775" s="113" t="s">
        <v>820</v>
      </c>
      <c r="F775" s="114">
        <v>3</v>
      </c>
      <c r="G775" s="118" t="s">
        <v>821</v>
      </c>
    </row>
    <row r="776" spans="1:7" ht="21" x14ac:dyDescent="0.35">
      <c r="A776" s="112" t="s">
        <v>816</v>
      </c>
      <c r="B776" s="113" t="s">
        <v>1202</v>
      </c>
      <c r="C776" s="113" t="s">
        <v>1621</v>
      </c>
      <c r="D776" s="113" t="s">
        <v>824</v>
      </c>
      <c r="E776" s="115"/>
      <c r="F776" s="114">
        <v>9</v>
      </c>
      <c r="G776" s="118" t="s">
        <v>821</v>
      </c>
    </row>
    <row r="777" spans="1:7" x14ac:dyDescent="0.35">
      <c r="A777" s="112" t="s">
        <v>816</v>
      </c>
      <c r="B777" s="113" t="s">
        <v>867</v>
      </c>
      <c r="C777" s="113" t="s">
        <v>1622</v>
      </c>
      <c r="D777" s="113" t="s">
        <v>819</v>
      </c>
      <c r="E777" s="113" t="s">
        <v>820</v>
      </c>
      <c r="F777" s="114">
        <v>2</v>
      </c>
      <c r="G777" s="118" t="s">
        <v>821</v>
      </c>
    </row>
    <row r="778" spans="1:7" ht="21" x14ac:dyDescent="0.35">
      <c r="A778" s="112" t="s">
        <v>816</v>
      </c>
      <c r="B778" s="113" t="s">
        <v>867</v>
      </c>
      <c r="C778" s="113" t="s">
        <v>1623</v>
      </c>
      <c r="D778" s="113" t="s">
        <v>819</v>
      </c>
      <c r="E778" s="113" t="s">
        <v>838</v>
      </c>
      <c r="F778" s="114">
        <v>1</v>
      </c>
      <c r="G778" s="118" t="s">
        <v>821</v>
      </c>
    </row>
    <row r="779" spans="1:7" ht="21" x14ac:dyDescent="0.35">
      <c r="A779" s="112" t="s">
        <v>816</v>
      </c>
      <c r="B779" s="113" t="s">
        <v>867</v>
      </c>
      <c r="C779" s="113" t="s">
        <v>1623</v>
      </c>
      <c r="D779" s="113" t="s">
        <v>819</v>
      </c>
      <c r="E779" s="113" t="s">
        <v>838</v>
      </c>
      <c r="F779" s="114">
        <v>1</v>
      </c>
      <c r="G779" s="118" t="s">
        <v>821</v>
      </c>
    </row>
    <row r="780" spans="1:7" x14ac:dyDescent="0.35">
      <c r="A780" s="112" t="s">
        <v>816</v>
      </c>
      <c r="B780" s="113" t="s">
        <v>867</v>
      </c>
      <c r="C780" s="113" t="s">
        <v>1624</v>
      </c>
      <c r="D780" s="113" t="s">
        <v>819</v>
      </c>
      <c r="E780" s="113" t="s">
        <v>845</v>
      </c>
      <c r="F780" s="114">
        <v>1</v>
      </c>
      <c r="G780" s="118" t="s">
        <v>821</v>
      </c>
    </row>
    <row r="781" spans="1:7" ht="21" x14ac:dyDescent="0.35">
      <c r="A781" s="112" t="s">
        <v>816</v>
      </c>
      <c r="B781" s="113" t="s">
        <v>1202</v>
      </c>
      <c r="C781" s="113" t="s">
        <v>1625</v>
      </c>
      <c r="D781" s="113" t="s">
        <v>824</v>
      </c>
      <c r="E781" s="115"/>
      <c r="F781" s="114">
        <v>2</v>
      </c>
      <c r="G781" s="118" t="s">
        <v>821</v>
      </c>
    </row>
    <row r="782" spans="1:7" ht="21" x14ac:dyDescent="0.35">
      <c r="A782" s="112" t="s">
        <v>816</v>
      </c>
      <c r="B782" s="113" t="s">
        <v>880</v>
      </c>
      <c r="C782" s="113" t="s">
        <v>1626</v>
      </c>
      <c r="D782" s="113" t="s">
        <v>819</v>
      </c>
      <c r="E782" s="113" t="s">
        <v>820</v>
      </c>
      <c r="F782" s="114">
        <v>1</v>
      </c>
      <c r="G782" s="118" t="s">
        <v>821</v>
      </c>
    </row>
    <row r="783" spans="1:7" ht="21" x14ac:dyDescent="0.35">
      <c r="A783" s="112" t="s">
        <v>816</v>
      </c>
      <c r="B783" s="113" t="s">
        <v>853</v>
      </c>
      <c r="C783" s="113" t="s">
        <v>1627</v>
      </c>
      <c r="D783" s="113" t="s">
        <v>819</v>
      </c>
      <c r="E783" s="113" t="s">
        <v>845</v>
      </c>
      <c r="F783" s="114">
        <v>1</v>
      </c>
      <c r="G783" s="118" t="s">
        <v>821</v>
      </c>
    </row>
    <row r="784" spans="1:7" ht="21" x14ac:dyDescent="0.35">
      <c r="A784" s="112" t="s">
        <v>816</v>
      </c>
      <c r="B784" s="113" t="s">
        <v>1628</v>
      </c>
      <c r="C784" s="113" t="s">
        <v>1629</v>
      </c>
      <c r="D784" s="113" t="s">
        <v>824</v>
      </c>
      <c r="E784" s="115"/>
      <c r="F784" s="114">
        <v>1</v>
      </c>
      <c r="G784" s="118" t="s">
        <v>821</v>
      </c>
    </row>
    <row r="785" spans="1:7" ht="21" x14ac:dyDescent="0.35">
      <c r="A785" s="112" t="s">
        <v>816</v>
      </c>
      <c r="B785" s="113" t="s">
        <v>1235</v>
      </c>
      <c r="C785" s="113" t="s">
        <v>1630</v>
      </c>
      <c r="D785" s="113" t="s">
        <v>824</v>
      </c>
      <c r="E785" s="115"/>
      <c r="F785" s="114">
        <v>1</v>
      </c>
      <c r="G785" s="118" t="s">
        <v>821</v>
      </c>
    </row>
    <row r="786" spans="1:7" ht="21" x14ac:dyDescent="0.35">
      <c r="A786" s="112" t="s">
        <v>816</v>
      </c>
      <c r="B786" s="113" t="s">
        <v>1235</v>
      </c>
      <c r="C786" s="113" t="s">
        <v>1630</v>
      </c>
      <c r="D786" s="113" t="s">
        <v>824</v>
      </c>
      <c r="E786" s="115"/>
      <c r="F786" s="114">
        <v>1</v>
      </c>
      <c r="G786" s="118" t="s">
        <v>821</v>
      </c>
    </row>
    <row r="787" spans="1:7" ht="21" x14ac:dyDescent="0.35">
      <c r="A787" s="112" t="s">
        <v>816</v>
      </c>
      <c r="B787" s="113" t="s">
        <v>880</v>
      </c>
      <c r="C787" s="113" t="s">
        <v>1631</v>
      </c>
      <c r="D787" s="113" t="s">
        <v>819</v>
      </c>
      <c r="E787" s="113" t="s">
        <v>845</v>
      </c>
      <c r="F787" s="114">
        <v>1</v>
      </c>
      <c r="G787" s="118" t="s">
        <v>821</v>
      </c>
    </row>
    <row r="788" spans="1:7" ht="21" x14ac:dyDescent="0.35">
      <c r="A788" s="112" t="s">
        <v>816</v>
      </c>
      <c r="B788" s="113" t="s">
        <v>880</v>
      </c>
      <c r="C788" s="113" t="s">
        <v>1632</v>
      </c>
      <c r="D788" s="113" t="s">
        <v>824</v>
      </c>
      <c r="E788" s="115"/>
      <c r="F788" s="114">
        <v>1</v>
      </c>
      <c r="G788" s="118" t="s">
        <v>821</v>
      </c>
    </row>
    <row r="789" spans="1:7" ht="21" x14ac:dyDescent="0.35">
      <c r="A789" s="112" t="s">
        <v>816</v>
      </c>
      <c r="B789" s="113" t="s">
        <v>931</v>
      </c>
      <c r="C789" s="113" t="s">
        <v>1221</v>
      </c>
      <c r="D789" s="113" t="s">
        <v>819</v>
      </c>
      <c r="E789" s="113" t="s">
        <v>845</v>
      </c>
      <c r="F789" s="114">
        <v>1</v>
      </c>
      <c r="G789" s="118" t="s">
        <v>821</v>
      </c>
    </row>
    <row r="790" spans="1:7" ht="21" x14ac:dyDescent="0.35">
      <c r="A790" s="112" t="s">
        <v>816</v>
      </c>
      <c r="B790" s="113" t="s">
        <v>996</v>
      </c>
      <c r="C790" s="113" t="s">
        <v>1633</v>
      </c>
      <c r="D790" s="113" t="s">
        <v>819</v>
      </c>
      <c r="E790" s="113" t="s">
        <v>838</v>
      </c>
      <c r="F790" s="114">
        <v>11</v>
      </c>
      <c r="G790" s="118" t="s">
        <v>821</v>
      </c>
    </row>
    <row r="791" spans="1:7" ht="21" x14ac:dyDescent="0.35">
      <c r="A791" s="112" t="s">
        <v>816</v>
      </c>
      <c r="B791" s="113" t="s">
        <v>871</v>
      </c>
      <c r="C791" s="113" t="s">
        <v>1634</v>
      </c>
      <c r="D791" s="113" t="s">
        <v>819</v>
      </c>
      <c r="E791" s="113" t="s">
        <v>838</v>
      </c>
      <c r="F791" s="114">
        <v>1</v>
      </c>
      <c r="G791" s="118" t="s">
        <v>821</v>
      </c>
    </row>
    <row r="792" spans="1:7" ht="21" x14ac:dyDescent="0.35">
      <c r="A792" s="112" t="s">
        <v>816</v>
      </c>
      <c r="B792" s="113" t="s">
        <v>904</v>
      </c>
      <c r="C792" s="113" t="s">
        <v>1635</v>
      </c>
      <c r="D792" s="113" t="s">
        <v>819</v>
      </c>
      <c r="E792" s="113" t="s">
        <v>838</v>
      </c>
      <c r="F792" s="114">
        <v>1</v>
      </c>
      <c r="G792" s="118" t="s">
        <v>821</v>
      </c>
    </row>
    <row r="793" spans="1:7" ht="21" x14ac:dyDescent="0.35">
      <c r="A793" s="112" t="s">
        <v>816</v>
      </c>
      <c r="B793" s="113" t="s">
        <v>904</v>
      </c>
      <c r="C793" s="113" t="s">
        <v>1635</v>
      </c>
      <c r="D793" s="113" t="s">
        <v>819</v>
      </c>
      <c r="E793" s="113" t="s">
        <v>838</v>
      </c>
      <c r="F793" s="114">
        <v>1</v>
      </c>
      <c r="G793" s="118" t="s">
        <v>821</v>
      </c>
    </row>
    <row r="794" spans="1:7" ht="21" x14ac:dyDescent="0.35">
      <c r="A794" s="112" t="s">
        <v>816</v>
      </c>
      <c r="B794" s="113" t="s">
        <v>1532</v>
      </c>
      <c r="C794" s="113" t="s">
        <v>1636</v>
      </c>
      <c r="D794" s="113" t="s">
        <v>819</v>
      </c>
      <c r="E794" s="113" t="s">
        <v>838</v>
      </c>
      <c r="F794" s="114">
        <v>1</v>
      </c>
      <c r="G794" s="118" t="s">
        <v>821</v>
      </c>
    </row>
    <row r="795" spans="1:7" ht="21" x14ac:dyDescent="0.35">
      <c r="A795" s="112" t="s">
        <v>816</v>
      </c>
      <c r="B795" s="113" t="s">
        <v>867</v>
      </c>
      <c r="C795" s="113" t="s">
        <v>1637</v>
      </c>
      <c r="D795" s="113" t="s">
        <v>819</v>
      </c>
      <c r="E795" s="113" t="s">
        <v>838</v>
      </c>
      <c r="F795" s="114">
        <v>1</v>
      </c>
      <c r="G795" s="118" t="s">
        <v>821</v>
      </c>
    </row>
    <row r="796" spans="1:7" ht="21" x14ac:dyDescent="0.35">
      <c r="A796" s="112" t="s">
        <v>816</v>
      </c>
      <c r="B796" s="113" t="s">
        <v>867</v>
      </c>
      <c r="C796" s="113" t="s">
        <v>1638</v>
      </c>
      <c r="D796" s="113" t="s">
        <v>824</v>
      </c>
      <c r="E796" s="115"/>
      <c r="F796" s="114">
        <v>3</v>
      </c>
      <c r="G796" s="118" t="s">
        <v>821</v>
      </c>
    </row>
    <row r="797" spans="1:7" ht="21" x14ac:dyDescent="0.35">
      <c r="A797" s="112" t="s">
        <v>816</v>
      </c>
      <c r="B797" s="113" t="s">
        <v>867</v>
      </c>
      <c r="C797" s="113" t="s">
        <v>1639</v>
      </c>
      <c r="D797" s="113" t="s">
        <v>824</v>
      </c>
      <c r="E797" s="115"/>
      <c r="F797" s="114">
        <v>1</v>
      </c>
      <c r="G797" s="118" t="s">
        <v>821</v>
      </c>
    </row>
    <row r="798" spans="1:7" x14ac:dyDescent="0.35">
      <c r="A798" s="112" t="s">
        <v>816</v>
      </c>
      <c r="B798" s="113" t="s">
        <v>1640</v>
      </c>
      <c r="C798" s="113" t="s">
        <v>1641</v>
      </c>
      <c r="D798" s="113" t="s">
        <v>824</v>
      </c>
      <c r="E798" s="115"/>
      <c r="F798" s="114">
        <v>1</v>
      </c>
      <c r="G798" s="118" t="s">
        <v>821</v>
      </c>
    </row>
    <row r="799" spans="1:7" ht="21" x14ac:dyDescent="0.35">
      <c r="A799" s="112" t="s">
        <v>816</v>
      </c>
      <c r="B799" s="113" t="s">
        <v>1287</v>
      </c>
      <c r="C799" s="113" t="s">
        <v>1642</v>
      </c>
      <c r="D799" s="113" t="s">
        <v>824</v>
      </c>
      <c r="E799" s="115"/>
      <c r="F799" s="114">
        <v>1</v>
      </c>
      <c r="G799" s="118" t="s">
        <v>821</v>
      </c>
    </row>
    <row r="800" spans="1:7" x14ac:dyDescent="0.35">
      <c r="A800" s="112" t="s">
        <v>816</v>
      </c>
      <c r="B800" s="113" t="s">
        <v>867</v>
      </c>
      <c r="C800" s="113" t="s">
        <v>1643</v>
      </c>
      <c r="D800" s="113" t="s">
        <v>819</v>
      </c>
      <c r="E800" s="113" t="s">
        <v>820</v>
      </c>
      <c r="F800" s="114">
        <v>1</v>
      </c>
      <c r="G800" s="118" t="s">
        <v>821</v>
      </c>
    </row>
    <row r="801" spans="1:7" ht="21" x14ac:dyDescent="0.35">
      <c r="A801" s="112" t="s">
        <v>816</v>
      </c>
      <c r="B801" s="113" t="s">
        <v>1243</v>
      </c>
      <c r="C801" s="113" t="s">
        <v>1644</v>
      </c>
      <c r="D801" s="113" t="s">
        <v>824</v>
      </c>
      <c r="E801" s="115"/>
      <c r="F801" s="114">
        <v>1</v>
      </c>
      <c r="G801" s="118" t="s">
        <v>821</v>
      </c>
    </row>
    <row r="802" spans="1:7" ht="21" x14ac:dyDescent="0.35">
      <c r="A802" s="112" t="s">
        <v>816</v>
      </c>
      <c r="B802" s="113" t="s">
        <v>1185</v>
      </c>
      <c r="C802" s="113" t="s">
        <v>1645</v>
      </c>
      <c r="D802" s="113" t="s">
        <v>819</v>
      </c>
      <c r="E802" s="113" t="s">
        <v>820</v>
      </c>
      <c r="F802" s="114">
        <v>4</v>
      </c>
      <c r="G802" s="118" t="s">
        <v>821</v>
      </c>
    </row>
    <row r="803" spans="1:7" ht="21" x14ac:dyDescent="0.35">
      <c r="A803" s="112" t="s">
        <v>816</v>
      </c>
      <c r="B803" s="113" t="s">
        <v>880</v>
      </c>
      <c r="C803" s="113" t="s">
        <v>1646</v>
      </c>
      <c r="D803" s="113" t="s">
        <v>819</v>
      </c>
      <c r="E803" s="113" t="s">
        <v>820</v>
      </c>
      <c r="F803" s="114">
        <v>2</v>
      </c>
      <c r="G803" s="118" t="s">
        <v>821</v>
      </c>
    </row>
    <row r="804" spans="1:7" ht="21" x14ac:dyDescent="0.35">
      <c r="A804" s="112" t="s">
        <v>816</v>
      </c>
      <c r="B804" s="113" t="s">
        <v>1647</v>
      </c>
      <c r="C804" s="113" t="s">
        <v>1648</v>
      </c>
      <c r="D804" s="113" t="s">
        <v>819</v>
      </c>
      <c r="E804" s="113" t="s">
        <v>829</v>
      </c>
      <c r="F804" s="114">
        <v>8</v>
      </c>
      <c r="G804" s="118" t="s">
        <v>765</v>
      </c>
    </row>
    <row r="805" spans="1:7" ht="21" x14ac:dyDescent="0.35">
      <c r="A805" s="112" t="s">
        <v>816</v>
      </c>
      <c r="B805" s="113" t="s">
        <v>1440</v>
      </c>
      <c r="C805" s="113" t="s">
        <v>1649</v>
      </c>
      <c r="D805" s="113" t="s">
        <v>819</v>
      </c>
      <c r="E805" s="113" t="s">
        <v>838</v>
      </c>
      <c r="F805" s="114">
        <v>1</v>
      </c>
      <c r="G805" s="118" t="s">
        <v>821</v>
      </c>
    </row>
    <row r="806" spans="1:7" ht="21" x14ac:dyDescent="0.35">
      <c r="A806" s="112" t="s">
        <v>816</v>
      </c>
      <c r="B806" s="113" t="s">
        <v>991</v>
      </c>
      <c r="C806" s="113" t="s">
        <v>1650</v>
      </c>
      <c r="D806" s="113" t="s">
        <v>819</v>
      </c>
      <c r="E806" s="113" t="s">
        <v>838</v>
      </c>
      <c r="F806" s="114">
        <v>1</v>
      </c>
      <c r="G806" s="118" t="s">
        <v>821</v>
      </c>
    </row>
    <row r="807" spans="1:7" ht="21" x14ac:dyDescent="0.35">
      <c r="A807" s="112" t="s">
        <v>816</v>
      </c>
      <c r="B807" s="113" t="s">
        <v>991</v>
      </c>
      <c r="C807" s="113" t="s">
        <v>1650</v>
      </c>
      <c r="D807" s="113" t="s">
        <v>819</v>
      </c>
      <c r="E807" s="113" t="s">
        <v>838</v>
      </c>
      <c r="F807" s="114">
        <v>1</v>
      </c>
      <c r="G807" s="118" t="s">
        <v>821</v>
      </c>
    </row>
    <row r="808" spans="1:7" ht="21" x14ac:dyDescent="0.35">
      <c r="A808" s="112" t="s">
        <v>816</v>
      </c>
      <c r="B808" s="113" t="s">
        <v>998</v>
      </c>
      <c r="C808" s="113" t="s">
        <v>1651</v>
      </c>
      <c r="D808" s="113" t="s">
        <v>819</v>
      </c>
      <c r="E808" s="113" t="s">
        <v>838</v>
      </c>
      <c r="F808" s="114">
        <v>1</v>
      </c>
      <c r="G808" s="118" t="s">
        <v>821</v>
      </c>
    </row>
    <row r="809" spans="1:7" x14ac:dyDescent="0.35">
      <c r="A809" s="112" t="s">
        <v>816</v>
      </c>
      <c r="B809" s="113" t="s">
        <v>1041</v>
      </c>
      <c r="C809" s="113" t="s">
        <v>1226</v>
      </c>
      <c r="D809" s="113" t="s">
        <v>819</v>
      </c>
      <c r="E809" s="113" t="s">
        <v>845</v>
      </c>
      <c r="F809" s="114">
        <v>1</v>
      </c>
      <c r="G809" s="118" t="s">
        <v>821</v>
      </c>
    </row>
    <row r="810" spans="1:7" ht="31.5" x14ac:dyDescent="0.35">
      <c r="A810" s="112" t="s">
        <v>816</v>
      </c>
      <c r="B810" s="113" t="s">
        <v>977</v>
      </c>
      <c r="C810" s="113" t="s">
        <v>1652</v>
      </c>
      <c r="D810" s="113" t="s">
        <v>819</v>
      </c>
      <c r="E810" s="113" t="s">
        <v>820</v>
      </c>
      <c r="F810" s="114">
        <v>1</v>
      </c>
      <c r="G810" s="118" t="s">
        <v>821</v>
      </c>
    </row>
    <row r="811" spans="1:7" ht="31.5" x14ac:dyDescent="0.35">
      <c r="A811" s="112" t="s">
        <v>816</v>
      </c>
      <c r="B811" s="113" t="s">
        <v>977</v>
      </c>
      <c r="C811" s="113" t="s">
        <v>1652</v>
      </c>
      <c r="D811" s="113" t="s">
        <v>819</v>
      </c>
      <c r="E811" s="113" t="s">
        <v>820</v>
      </c>
      <c r="F811" s="114">
        <v>1</v>
      </c>
      <c r="G811" s="118" t="s">
        <v>821</v>
      </c>
    </row>
    <row r="812" spans="1:7" ht="21" x14ac:dyDescent="0.35">
      <c r="A812" s="112" t="s">
        <v>816</v>
      </c>
      <c r="B812" s="113" t="s">
        <v>1020</v>
      </c>
      <c r="C812" s="113" t="s">
        <v>1653</v>
      </c>
      <c r="D812" s="113" t="s">
        <v>824</v>
      </c>
      <c r="E812" s="115"/>
      <c r="F812" s="114">
        <v>1</v>
      </c>
      <c r="G812" s="118" t="s">
        <v>821</v>
      </c>
    </row>
    <row r="813" spans="1:7" ht="21" x14ac:dyDescent="0.35">
      <c r="A813" s="112" t="s">
        <v>816</v>
      </c>
      <c r="B813" s="113" t="s">
        <v>880</v>
      </c>
      <c r="C813" s="113" t="s">
        <v>1654</v>
      </c>
      <c r="D813" s="113" t="s">
        <v>819</v>
      </c>
      <c r="E813" s="113" t="s">
        <v>845</v>
      </c>
      <c r="F813" s="114">
        <v>1</v>
      </c>
      <c r="G813" s="118" t="s">
        <v>821</v>
      </c>
    </row>
    <row r="814" spans="1:7" ht="21" x14ac:dyDescent="0.35">
      <c r="A814" s="112" t="s">
        <v>816</v>
      </c>
      <c r="B814" s="113" t="s">
        <v>880</v>
      </c>
      <c r="C814" s="113" t="s">
        <v>1655</v>
      </c>
      <c r="D814" s="113" t="s">
        <v>824</v>
      </c>
      <c r="E814" s="115"/>
      <c r="F814" s="114">
        <v>1</v>
      </c>
      <c r="G814" s="118" t="s">
        <v>821</v>
      </c>
    </row>
    <row r="815" spans="1:7" x14ac:dyDescent="0.35">
      <c r="A815" s="112" t="s">
        <v>816</v>
      </c>
      <c r="B815" s="113" t="s">
        <v>867</v>
      </c>
      <c r="C815" s="113" t="s">
        <v>1656</v>
      </c>
      <c r="D815" s="113" t="s">
        <v>819</v>
      </c>
      <c r="E815" s="113" t="s">
        <v>838</v>
      </c>
      <c r="F815" s="114">
        <v>1</v>
      </c>
      <c r="G815" s="118" t="s">
        <v>821</v>
      </c>
    </row>
    <row r="816" spans="1:7" ht="21" x14ac:dyDescent="0.35">
      <c r="A816" s="112" t="s">
        <v>816</v>
      </c>
      <c r="B816" s="113" t="s">
        <v>1406</v>
      </c>
      <c r="C816" s="113" t="s">
        <v>1657</v>
      </c>
      <c r="D816" s="113" t="s">
        <v>824</v>
      </c>
      <c r="E816" s="115"/>
      <c r="F816" s="114">
        <v>1</v>
      </c>
      <c r="G816" s="118" t="s">
        <v>821</v>
      </c>
    </row>
    <row r="817" spans="1:7" ht="21" x14ac:dyDescent="0.35">
      <c r="A817" s="112" t="s">
        <v>816</v>
      </c>
      <c r="B817" s="113" t="s">
        <v>1658</v>
      </c>
      <c r="C817" s="113" t="s">
        <v>1659</v>
      </c>
      <c r="D817" s="113" t="s">
        <v>824</v>
      </c>
      <c r="E817" s="115"/>
      <c r="F817" s="114">
        <v>5</v>
      </c>
      <c r="G817" s="118" t="s">
        <v>821</v>
      </c>
    </row>
    <row r="818" spans="1:7" ht="21" x14ac:dyDescent="0.35">
      <c r="A818" s="112" t="s">
        <v>816</v>
      </c>
      <c r="B818" s="113" t="s">
        <v>1660</v>
      </c>
      <c r="C818" s="113" t="s">
        <v>1661</v>
      </c>
      <c r="D818" s="113" t="s">
        <v>824</v>
      </c>
      <c r="E818" s="115"/>
      <c r="F818" s="114">
        <v>6</v>
      </c>
      <c r="G818" s="118" t="s">
        <v>821</v>
      </c>
    </row>
    <row r="819" spans="1:7" ht="21" x14ac:dyDescent="0.35">
      <c r="A819" s="112" t="s">
        <v>816</v>
      </c>
      <c r="B819" s="113" t="s">
        <v>969</v>
      </c>
      <c r="C819" s="113" t="s">
        <v>1662</v>
      </c>
      <c r="D819" s="113" t="s">
        <v>819</v>
      </c>
      <c r="E819" s="113" t="s">
        <v>838</v>
      </c>
      <c r="F819" s="114">
        <v>4</v>
      </c>
      <c r="G819" s="118" t="s">
        <v>821</v>
      </c>
    </row>
    <row r="820" spans="1:7" ht="21" x14ac:dyDescent="0.35">
      <c r="A820" s="112" t="s">
        <v>816</v>
      </c>
      <c r="B820" s="113" t="s">
        <v>1484</v>
      </c>
      <c r="C820" s="113" t="s">
        <v>1663</v>
      </c>
      <c r="D820" s="113" t="s">
        <v>824</v>
      </c>
      <c r="E820" s="115"/>
      <c r="F820" s="114">
        <v>1</v>
      </c>
      <c r="G820" s="118" t="s">
        <v>821</v>
      </c>
    </row>
    <row r="821" spans="1:7" ht="21" x14ac:dyDescent="0.35">
      <c r="A821" s="112" t="s">
        <v>816</v>
      </c>
      <c r="B821" s="113" t="s">
        <v>977</v>
      </c>
      <c r="C821" s="113" t="s">
        <v>1664</v>
      </c>
      <c r="D821" s="113" t="s">
        <v>824</v>
      </c>
      <c r="E821" s="115"/>
      <c r="F821" s="114">
        <v>1</v>
      </c>
      <c r="G821" s="118" t="s">
        <v>821</v>
      </c>
    </row>
    <row r="822" spans="1:7" ht="21" x14ac:dyDescent="0.35">
      <c r="A822" s="112" t="s">
        <v>816</v>
      </c>
      <c r="B822" s="113" t="s">
        <v>977</v>
      </c>
      <c r="C822" s="113" t="s">
        <v>1664</v>
      </c>
      <c r="D822" s="113" t="s">
        <v>824</v>
      </c>
      <c r="E822" s="115"/>
      <c r="F822" s="114">
        <v>1</v>
      </c>
      <c r="G822" s="118" t="s">
        <v>821</v>
      </c>
    </row>
    <row r="823" spans="1:7" ht="21" x14ac:dyDescent="0.35">
      <c r="A823" s="112" t="s">
        <v>816</v>
      </c>
      <c r="B823" s="113" t="s">
        <v>977</v>
      </c>
      <c r="C823" s="113" t="s">
        <v>1664</v>
      </c>
      <c r="D823" s="113" t="s">
        <v>824</v>
      </c>
      <c r="E823" s="115"/>
      <c r="F823" s="114">
        <v>1</v>
      </c>
      <c r="G823" s="118" t="s">
        <v>821</v>
      </c>
    </row>
    <row r="824" spans="1:7" ht="21" x14ac:dyDescent="0.35">
      <c r="A824" s="112" t="s">
        <v>816</v>
      </c>
      <c r="B824" s="113" t="s">
        <v>977</v>
      </c>
      <c r="C824" s="113" t="s">
        <v>1665</v>
      </c>
      <c r="D824" s="113" t="s">
        <v>824</v>
      </c>
      <c r="E824" s="115"/>
      <c r="F824" s="114">
        <v>1</v>
      </c>
      <c r="G824" s="118" t="s">
        <v>821</v>
      </c>
    </row>
    <row r="825" spans="1:7" ht="21" x14ac:dyDescent="0.35">
      <c r="A825" s="112" t="s">
        <v>816</v>
      </c>
      <c r="B825" s="113" t="s">
        <v>1666</v>
      </c>
      <c r="C825" s="113" t="s">
        <v>1667</v>
      </c>
      <c r="D825" s="113" t="s">
        <v>824</v>
      </c>
      <c r="E825" s="115"/>
      <c r="F825" s="114">
        <v>4</v>
      </c>
      <c r="G825" s="118" t="s">
        <v>821</v>
      </c>
    </row>
    <row r="826" spans="1:7" ht="21" x14ac:dyDescent="0.35">
      <c r="A826" s="112" t="s">
        <v>816</v>
      </c>
      <c r="B826" s="113" t="s">
        <v>1668</v>
      </c>
      <c r="C826" s="113" t="s">
        <v>1669</v>
      </c>
      <c r="D826" s="113" t="s">
        <v>819</v>
      </c>
      <c r="E826" s="113" t="s">
        <v>838</v>
      </c>
      <c r="F826" s="114">
        <v>1</v>
      </c>
      <c r="G826" s="118" t="s">
        <v>821</v>
      </c>
    </row>
    <row r="827" spans="1:7" ht="21" x14ac:dyDescent="0.35">
      <c r="A827" s="112" t="s">
        <v>816</v>
      </c>
      <c r="B827" s="113" t="s">
        <v>1670</v>
      </c>
      <c r="C827" s="113" t="s">
        <v>1671</v>
      </c>
      <c r="D827" s="113" t="s">
        <v>824</v>
      </c>
      <c r="E827" s="115"/>
      <c r="F827" s="114">
        <v>1</v>
      </c>
      <c r="G827" s="118" t="s">
        <v>821</v>
      </c>
    </row>
    <row r="828" spans="1:7" ht="21" x14ac:dyDescent="0.35">
      <c r="A828" s="112" t="s">
        <v>816</v>
      </c>
      <c r="B828" s="113" t="s">
        <v>1670</v>
      </c>
      <c r="C828" s="113" t="s">
        <v>1671</v>
      </c>
      <c r="D828" s="113" t="s">
        <v>824</v>
      </c>
      <c r="E828" s="115"/>
      <c r="F828" s="114">
        <v>1</v>
      </c>
      <c r="G828" s="118" t="s">
        <v>821</v>
      </c>
    </row>
    <row r="829" spans="1:7" ht="21" x14ac:dyDescent="0.35">
      <c r="A829" s="112" t="s">
        <v>816</v>
      </c>
      <c r="B829" s="113" t="s">
        <v>1672</v>
      </c>
      <c r="C829" s="113" t="s">
        <v>1673</v>
      </c>
      <c r="D829" s="113" t="s">
        <v>819</v>
      </c>
      <c r="E829" s="113" t="s">
        <v>845</v>
      </c>
      <c r="F829" s="114">
        <v>2</v>
      </c>
      <c r="G829" s="118" t="s">
        <v>821</v>
      </c>
    </row>
    <row r="830" spans="1:7" ht="21" x14ac:dyDescent="0.35">
      <c r="A830" s="112" t="s">
        <v>816</v>
      </c>
      <c r="B830" s="113" t="s">
        <v>846</v>
      </c>
      <c r="C830" s="113" t="s">
        <v>1674</v>
      </c>
      <c r="D830" s="113" t="s">
        <v>824</v>
      </c>
      <c r="E830" s="115"/>
      <c r="F830" s="114">
        <v>1</v>
      </c>
      <c r="G830" s="118" t="s">
        <v>821</v>
      </c>
    </row>
    <row r="831" spans="1:7" ht="21" x14ac:dyDescent="0.35">
      <c r="A831" s="112" t="s">
        <v>816</v>
      </c>
      <c r="B831" s="113" t="s">
        <v>1378</v>
      </c>
      <c r="C831" s="113" t="s">
        <v>1675</v>
      </c>
      <c r="D831" s="113" t="s">
        <v>824</v>
      </c>
      <c r="E831" s="115"/>
      <c r="F831" s="114">
        <v>2</v>
      </c>
      <c r="G831" s="118" t="s">
        <v>821</v>
      </c>
    </row>
    <row r="832" spans="1:7" ht="21" x14ac:dyDescent="0.35">
      <c r="A832" s="112" t="s">
        <v>816</v>
      </c>
      <c r="B832" s="113" t="s">
        <v>880</v>
      </c>
      <c r="C832" s="113" t="s">
        <v>1676</v>
      </c>
      <c r="D832" s="113" t="s">
        <v>824</v>
      </c>
      <c r="E832" s="115"/>
      <c r="F832" s="114">
        <v>1</v>
      </c>
      <c r="G832" s="118" t="s">
        <v>821</v>
      </c>
    </row>
    <row r="833" spans="1:7" ht="21" x14ac:dyDescent="0.35">
      <c r="A833" s="112" t="s">
        <v>816</v>
      </c>
      <c r="B833" s="113" t="s">
        <v>935</v>
      </c>
      <c r="C833" s="113" t="s">
        <v>1677</v>
      </c>
      <c r="D833" s="113" t="s">
        <v>824</v>
      </c>
      <c r="E833" s="115"/>
      <c r="F833" s="114">
        <v>2</v>
      </c>
      <c r="G833" s="118" t="s">
        <v>821</v>
      </c>
    </row>
    <row r="834" spans="1:7" ht="21" x14ac:dyDescent="0.35">
      <c r="A834" s="112" t="s">
        <v>816</v>
      </c>
      <c r="B834" s="113" t="s">
        <v>1678</v>
      </c>
      <c r="C834" s="113" t="s">
        <v>1679</v>
      </c>
      <c r="D834" s="113" t="s">
        <v>819</v>
      </c>
      <c r="E834" s="113" t="s">
        <v>845</v>
      </c>
      <c r="F834" s="114">
        <v>1</v>
      </c>
      <c r="G834" s="118" t="s">
        <v>821</v>
      </c>
    </row>
    <row r="835" spans="1:7" ht="21" x14ac:dyDescent="0.35">
      <c r="A835" s="112" t="s">
        <v>816</v>
      </c>
      <c r="B835" s="113" t="s">
        <v>1678</v>
      </c>
      <c r="C835" s="113" t="s">
        <v>1679</v>
      </c>
      <c r="D835" s="113" t="s">
        <v>819</v>
      </c>
      <c r="E835" s="113" t="s">
        <v>845</v>
      </c>
      <c r="F835" s="114">
        <v>1</v>
      </c>
      <c r="G835" s="118" t="s">
        <v>821</v>
      </c>
    </row>
    <row r="836" spans="1:7" ht="21" x14ac:dyDescent="0.35">
      <c r="A836" s="112" t="s">
        <v>816</v>
      </c>
      <c r="B836" s="113" t="s">
        <v>882</v>
      </c>
      <c r="C836" s="113" t="s">
        <v>1680</v>
      </c>
      <c r="D836" s="113" t="s">
        <v>819</v>
      </c>
      <c r="E836" s="113" t="s">
        <v>845</v>
      </c>
      <c r="F836" s="114">
        <v>1</v>
      </c>
      <c r="G836" s="118" t="s">
        <v>821</v>
      </c>
    </row>
    <row r="837" spans="1:7" ht="21" x14ac:dyDescent="0.35">
      <c r="A837" s="112" t="s">
        <v>816</v>
      </c>
      <c r="B837" s="113" t="s">
        <v>882</v>
      </c>
      <c r="C837" s="113" t="s">
        <v>1680</v>
      </c>
      <c r="D837" s="113" t="s">
        <v>819</v>
      </c>
      <c r="E837" s="113" t="s">
        <v>845</v>
      </c>
      <c r="F837" s="114">
        <v>1</v>
      </c>
      <c r="G837" s="118" t="s">
        <v>821</v>
      </c>
    </row>
    <row r="838" spans="1:7" ht="21" x14ac:dyDescent="0.35">
      <c r="A838" s="112" t="s">
        <v>816</v>
      </c>
      <c r="B838" s="113" t="s">
        <v>935</v>
      </c>
      <c r="C838" s="113" t="s">
        <v>1681</v>
      </c>
      <c r="D838" s="113" t="s">
        <v>819</v>
      </c>
      <c r="E838" s="113" t="s">
        <v>838</v>
      </c>
      <c r="F838" s="114">
        <v>1</v>
      </c>
      <c r="G838" s="118" t="s">
        <v>821</v>
      </c>
    </row>
    <row r="839" spans="1:7" ht="21" x14ac:dyDescent="0.35">
      <c r="A839" s="112" t="s">
        <v>816</v>
      </c>
      <c r="B839" s="113" t="s">
        <v>935</v>
      </c>
      <c r="C839" s="113" t="s">
        <v>1681</v>
      </c>
      <c r="D839" s="113" t="s">
        <v>819</v>
      </c>
      <c r="E839" s="113" t="s">
        <v>838</v>
      </c>
      <c r="F839" s="114">
        <v>1</v>
      </c>
      <c r="G839" s="118" t="s">
        <v>821</v>
      </c>
    </row>
    <row r="840" spans="1:7" ht="21" x14ac:dyDescent="0.35">
      <c r="A840" s="112" t="s">
        <v>816</v>
      </c>
      <c r="B840" s="113" t="s">
        <v>935</v>
      </c>
      <c r="C840" s="113" t="s">
        <v>1681</v>
      </c>
      <c r="D840" s="113" t="s">
        <v>819</v>
      </c>
      <c r="E840" s="113" t="s">
        <v>838</v>
      </c>
      <c r="F840" s="114">
        <v>1</v>
      </c>
      <c r="G840" s="118" t="s">
        <v>821</v>
      </c>
    </row>
    <row r="841" spans="1:7" ht="21" x14ac:dyDescent="0.35">
      <c r="A841" s="112" t="s">
        <v>816</v>
      </c>
      <c r="B841" s="113" t="s">
        <v>935</v>
      </c>
      <c r="C841" s="113" t="s">
        <v>1681</v>
      </c>
      <c r="D841" s="113" t="s">
        <v>819</v>
      </c>
      <c r="E841" s="113" t="s">
        <v>838</v>
      </c>
      <c r="F841" s="114">
        <v>1</v>
      </c>
      <c r="G841" s="118" t="s">
        <v>821</v>
      </c>
    </row>
    <row r="842" spans="1:7" ht="21" x14ac:dyDescent="0.35">
      <c r="A842" s="112" t="s">
        <v>816</v>
      </c>
      <c r="B842" s="113" t="s">
        <v>1274</v>
      </c>
      <c r="C842" s="113" t="s">
        <v>1682</v>
      </c>
      <c r="D842" s="113" t="s">
        <v>819</v>
      </c>
      <c r="E842" s="113" t="s">
        <v>845</v>
      </c>
      <c r="F842" s="114">
        <v>6</v>
      </c>
      <c r="G842" s="118" t="s">
        <v>821</v>
      </c>
    </row>
    <row r="843" spans="1:7" ht="21" x14ac:dyDescent="0.35">
      <c r="A843" s="112" t="s">
        <v>816</v>
      </c>
      <c r="B843" s="113" t="s">
        <v>1683</v>
      </c>
      <c r="C843" s="113" t="s">
        <v>1684</v>
      </c>
      <c r="D843" s="113" t="s">
        <v>824</v>
      </c>
      <c r="E843" s="115"/>
      <c r="F843" s="114">
        <v>9</v>
      </c>
      <c r="G843" s="118" t="s">
        <v>821</v>
      </c>
    </row>
    <row r="844" spans="1:7" ht="21" x14ac:dyDescent="0.35">
      <c r="A844" s="112" t="s">
        <v>816</v>
      </c>
      <c r="B844" s="113" t="s">
        <v>1683</v>
      </c>
      <c r="C844" s="113" t="s">
        <v>1684</v>
      </c>
      <c r="D844" s="113" t="s">
        <v>824</v>
      </c>
      <c r="E844" s="115"/>
      <c r="F844" s="114">
        <v>9</v>
      </c>
      <c r="G844" s="118" t="s">
        <v>821</v>
      </c>
    </row>
    <row r="845" spans="1:7" ht="21" x14ac:dyDescent="0.35">
      <c r="A845" s="112" t="s">
        <v>816</v>
      </c>
      <c r="B845" s="113" t="s">
        <v>853</v>
      </c>
      <c r="C845" s="113" t="s">
        <v>1685</v>
      </c>
      <c r="D845" s="113" t="s">
        <v>824</v>
      </c>
      <c r="E845" s="115"/>
      <c r="F845" s="114">
        <v>7</v>
      </c>
      <c r="G845" s="118" t="s">
        <v>821</v>
      </c>
    </row>
    <row r="846" spans="1:7" ht="21" x14ac:dyDescent="0.35">
      <c r="A846" s="112" t="s">
        <v>816</v>
      </c>
      <c r="B846" s="113" t="s">
        <v>967</v>
      </c>
      <c r="C846" s="113" t="s">
        <v>1686</v>
      </c>
      <c r="D846" s="113" t="s">
        <v>819</v>
      </c>
      <c r="E846" s="113" t="s">
        <v>845</v>
      </c>
      <c r="F846" s="114">
        <v>1</v>
      </c>
      <c r="G846" s="118" t="s">
        <v>821</v>
      </c>
    </row>
    <row r="847" spans="1:7" ht="31.5" x14ac:dyDescent="0.35">
      <c r="A847" s="112" t="s">
        <v>816</v>
      </c>
      <c r="B847" s="113" t="s">
        <v>867</v>
      </c>
      <c r="C847" s="113" t="s">
        <v>1687</v>
      </c>
      <c r="D847" s="113" t="s">
        <v>819</v>
      </c>
      <c r="E847" s="113" t="s">
        <v>845</v>
      </c>
      <c r="F847" s="114">
        <v>1</v>
      </c>
      <c r="G847" s="118" t="s">
        <v>821</v>
      </c>
    </row>
    <row r="848" spans="1:7" ht="21" x14ac:dyDescent="0.35">
      <c r="A848" s="112" t="s">
        <v>816</v>
      </c>
      <c r="B848" s="113" t="s">
        <v>880</v>
      </c>
      <c r="C848" s="113" t="s">
        <v>1688</v>
      </c>
      <c r="D848" s="113" t="s">
        <v>824</v>
      </c>
      <c r="E848" s="115"/>
      <c r="F848" s="114">
        <v>1</v>
      </c>
      <c r="G848" s="118" t="s">
        <v>821</v>
      </c>
    </row>
    <row r="849" spans="1:7" ht="21" x14ac:dyDescent="0.35">
      <c r="A849" s="112" t="s">
        <v>816</v>
      </c>
      <c r="B849" s="113" t="s">
        <v>880</v>
      </c>
      <c r="C849" s="113" t="s">
        <v>1689</v>
      </c>
      <c r="D849" s="113" t="s">
        <v>824</v>
      </c>
      <c r="E849" s="115"/>
      <c r="F849" s="114">
        <v>1</v>
      </c>
      <c r="G849" s="118" t="s">
        <v>821</v>
      </c>
    </row>
    <row r="850" spans="1:7" ht="21" x14ac:dyDescent="0.35">
      <c r="A850" s="112" t="s">
        <v>816</v>
      </c>
      <c r="B850" s="113" t="s">
        <v>1660</v>
      </c>
      <c r="C850" s="113" t="s">
        <v>1690</v>
      </c>
      <c r="D850" s="113" t="s">
        <v>824</v>
      </c>
      <c r="E850" s="115"/>
      <c r="F850" s="114">
        <v>12</v>
      </c>
      <c r="G850" s="118" t="s">
        <v>821</v>
      </c>
    </row>
    <row r="851" spans="1:7" ht="21" x14ac:dyDescent="0.35">
      <c r="A851" s="112" t="s">
        <v>816</v>
      </c>
      <c r="B851" s="113" t="s">
        <v>880</v>
      </c>
      <c r="C851" s="113" t="s">
        <v>1691</v>
      </c>
      <c r="D851" s="113" t="s">
        <v>819</v>
      </c>
      <c r="E851" s="113" t="s">
        <v>820</v>
      </c>
      <c r="F851" s="114">
        <v>1</v>
      </c>
      <c r="G851" s="118" t="s">
        <v>821</v>
      </c>
    </row>
    <row r="852" spans="1:7" ht="21" x14ac:dyDescent="0.35">
      <c r="A852" s="112" t="s">
        <v>816</v>
      </c>
      <c r="B852" s="113" t="s">
        <v>1505</v>
      </c>
      <c r="C852" s="113" t="s">
        <v>1692</v>
      </c>
      <c r="D852" s="113" t="s">
        <v>824</v>
      </c>
      <c r="E852" s="115"/>
      <c r="F852" s="114">
        <v>4</v>
      </c>
      <c r="G852" s="118" t="s">
        <v>821</v>
      </c>
    </row>
    <row r="853" spans="1:7" ht="21" x14ac:dyDescent="0.35">
      <c r="A853" s="112" t="s">
        <v>816</v>
      </c>
      <c r="B853" s="113" t="s">
        <v>1693</v>
      </c>
      <c r="C853" s="113" t="s">
        <v>1694</v>
      </c>
      <c r="D853" s="113" t="s">
        <v>824</v>
      </c>
      <c r="E853" s="115"/>
      <c r="F853" s="114">
        <v>1</v>
      </c>
      <c r="G853" s="118" t="s">
        <v>821</v>
      </c>
    </row>
    <row r="854" spans="1:7" ht="21" x14ac:dyDescent="0.35">
      <c r="A854" s="112" t="s">
        <v>816</v>
      </c>
      <c r="B854" s="113" t="s">
        <v>1693</v>
      </c>
      <c r="C854" s="113" t="s">
        <v>1694</v>
      </c>
      <c r="D854" s="113" t="s">
        <v>824</v>
      </c>
      <c r="E854" s="115"/>
      <c r="F854" s="114">
        <v>1</v>
      </c>
      <c r="G854" s="118" t="s">
        <v>821</v>
      </c>
    </row>
    <row r="855" spans="1:7" ht="21" x14ac:dyDescent="0.35">
      <c r="A855" s="112" t="s">
        <v>816</v>
      </c>
      <c r="B855" s="113" t="s">
        <v>1693</v>
      </c>
      <c r="C855" s="113" t="s">
        <v>1695</v>
      </c>
      <c r="D855" s="113" t="s">
        <v>824</v>
      </c>
      <c r="E855" s="115"/>
      <c r="F855" s="114">
        <v>1</v>
      </c>
      <c r="G855" s="118" t="s">
        <v>821</v>
      </c>
    </row>
    <row r="856" spans="1:7" ht="21" x14ac:dyDescent="0.35">
      <c r="A856" s="112" t="s">
        <v>816</v>
      </c>
      <c r="B856" s="113" t="s">
        <v>1693</v>
      </c>
      <c r="C856" s="113" t="s">
        <v>1695</v>
      </c>
      <c r="D856" s="113" t="s">
        <v>824</v>
      </c>
      <c r="E856" s="115"/>
      <c r="F856" s="114">
        <v>1</v>
      </c>
      <c r="G856" s="118" t="s">
        <v>821</v>
      </c>
    </row>
    <row r="857" spans="1:7" ht="21" x14ac:dyDescent="0.35">
      <c r="A857" s="112" t="s">
        <v>816</v>
      </c>
      <c r="B857" s="113" t="s">
        <v>853</v>
      </c>
      <c r="C857" s="113" t="s">
        <v>1387</v>
      </c>
      <c r="D857" s="113" t="s">
        <v>824</v>
      </c>
      <c r="E857" s="115"/>
      <c r="F857" s="114">
        <v>2</v>
      </c>
      <c r="G857" s="118" t="s">
        <v>821</v>
      </c>
    </row>
    <row r="858" spans="1:7" ht="21" x14ac:dyDescent="0.35">
      <c r="A858" s="112" t="s">
        <v>816</v>
      </c>
      <c r="B858" s="113" t="s">
        <v>917</v>
      </c>
      <c r="C858" s="113" t="s">
        <v>1696</v>
      </c>
      <c r="D858" s="113" t="s">
        <v>819</v>
      </c>
      <c r="E858" s="113" t="s">
        <v>838</v>
      </c>
      <c r="F858" s="114">
        <v>1</v>
      </c>
      <c r="G858" s="118" t="s">
        <v>821</v>
      </c>
    </row>
    <row r="859" spans="1:7" ht="21" x14ac:dyDescent="0.35">
      <c r="A859" s="112" t="s">
        <v>816</v>
      </c>
      <c r="B859" s="113" t="s">
        <v>917</v>
      </c>
      <c r="C859" s="113" t="s">
        <v>1696</v>
      </c>
      <c r="D859" s="113" t="s">
        <v>819</v>
      </c>
      <c r="E859" s="113" t="s">
        <v>838</v>
      </c>
      <c r="F859" s="114">
        <v>1</v>
      </c>
      <c r="G859" s="118" t="s">
        <v>821</v>
      </c>
    </row>
    <row r="860" spans="1:7" ht="21" x14ac:dyDescent="0.35">
      <c r="A860" s="112" t="s">
        <v>816</v>
      </c>
      <c r="B860" s="113" t="s">
        <v>917</v>
      </c>
      <c r="C860" s="113" t="s">
        <v>1696</v>
      </c>
      <c r="D860" s="113" t="s">
        <v>819</v>
      </c>
      <c r="E860" s="113" t="s">
        <v>838</v>
      </c>
      <c r="F860" s="114">
        <v>1</v>
      </c>
      <c r="G860" s="118" t="s">
        <v>821</v>
      </c>
    </row>
    <row r="861" spans="1:7" ht="21" x14ac:dyDescent="0.35">
      <c r="A861" s="112" t="s">
        <v>816</v>
      </c>
      <c r="B861" s="113" t="s">
        <v>917</v>
      </c>
      <c r="C861" s="113" t="s">
        <v>1696</v>
      </c>
      <c r="D861" s="113" t="s">
        <v>819</v>
      </c>
      <c r="E861" s="113" t="s">
        <v>838</v>
      </c>
      <c r="F861" s="114">
        <v>1</v>
      </c>
      <c r="G861" s="118" t="s">
        <v>821</v>
      </c>
    </row>
    <row r="862" spans="1:7" ht="21" x14ac:dyDescent="0.35">
      <c r="A862" s="112" t="s">
        <v>816</v>
      </c>
      <c r="B862" s="113" t="s">
        <v>887</v>
      </c>
      <c r="C862" s="113" t="s">
        <v>1697</v>
      </c>
      <c r="D862" s="113" t="s">
        <v>819</v>
      </c>
      <c r="E862" s="113" t="s">
        <v>838</v>
      </c>
      <c r="F862" s="114">
        <v>1</v>
      </c>
      <c r="G862" s="118" t="s">
        <v>821</v>
      </c>
    </row>
    <row r="863" spans="1:7" ht="21" x14ac:dyDescent="0.35">
      <c r="A863" s="112" t="s">
        <v>816</v>
      </c>
      <c r="B863" s="113" t="s">
        <v>887</v>
      </c>
      <c r="C863" s="113" t="s">
        <v>1697</v>
      </c>
      <c r="D863" s="113" t="s">
        <v>819</v>
      </c>
      <c r="E863" s="113" t="s">
        <v>838</v>
      </c>
      <c r="F863" s="114">
        <v>1</v>
      </c>
      <c r="G863" s="118" t="s">
        <v>821</v>
      </c>
    </row>
    <row r="864" spans="1:7" x14ac:dyDescent="0.35">
      <c r="A864" s="112" t="s">
        <v>816</v>
      </c>
      <c r="B864" s="113" t="s">
        <v>1537</v>
      </c>
      <c r="C864" s="113" t="s">
        <v>1698</v>
      </c>
      <c r="D864" s="113" t="s">
        <v>824</v>
      </c>
      <c r="E864" s="115"/>
      <c r="F864" s="114">
        <v>1</v>
      </c>
      <c r="G864" s="118" t="s">
        <v>821</v>
      </c>
    </row>
    <row r="865" spans="1:7" ht="21" x14ac:dyDescent="0.35">
      <c r="A865" s="112" t="s">
        <v>816</v>
      </c>
      <c r="B865" s="113" t="s">
        <v>880</v>
      </c>
      <c r="C865" s="113" t="s">
        <v>1699</v>
      </c>
      <c r="D865" s="113" t="s">
        <v>824</v>
      </c>
      <c r="E865" s="115"/>
      <c r="F865" s="114">
        <v>1</v>
      </c>
      <c r="G865" s="118" t="s">
        <v>821</v>
      </c>
    </row>
    <row r="866" spans="1:7" ht="21" x14ac:dyDescent="0.35">
      <c r="A866" s="112" t="s">
        <v>816</v>
      </c>
      <c r="B866" s="113" t="s">
        <v>880</v>
      </c>
      <c r="C866" s="113" t="s">
        <v>1700</v>
      </c>
      <c r="D866" s="113" t="s">
        <v>819</v>
      </c>
      <c r="E866" s="113" t="s">
        <v>820</v>
      </c>
      <c r="F866" s="114">
        <v>2</v>
      </c>
      <c r="G866" s="118" t="s">
        <v>821</v>
      </c>
    </row>
    <row r="867" spans="1:7" ht="31.5" x14ac:dyDescent="0.35">
      <c r="A867" s="112" t="s">
        <v>816</v>
      </c>
      <c r="B867" s="113" t="s">
        <v>1701</v>
      </c>
      <c r="C867" s="113" t="s">
        <v>1702</v>
      </c>
      <c r="D867" s="113" t="s">
        <v>819</v>
      </c>
      <c r="E867" s="113" t="s">
        <v>820</v>
      </c>
      <c r="F867" s="114">
        <v>2</v>
      </c>
      <c r="G867" s="118" t="s">
        <v>821</v>
      </c>
    </row>
    <row r="868" spans="1:7" x14ac:dyDescent="0.35">
      <c r="A868" s="112" t="s">
        <v>816</v>
      </c>
      <c r="B868" s="113" t="s">
        <v>880</v>
      </c>
      <c r="C868" s="113" t="s">
        <v>1703</v>
      </c>
      <c r="D868" s="113" t="s">
        <v>819</v>
      </c>
      <c r="E868" s="113" t="s">
        <v>820</v>
      </c>
      <c r="F868" s="114">
        <v>3</v>
      </c>
      <c r="G868" s="118" t="s">
        <v>821</v>
      </c>
    </row>
    <row r="869" spans="1:7" x14ac:dyDescent="0.35">
      <c r="A869" s="112" t="s">
        <v>816</v>
      </c>
      <c r="B869" s="113" t="s">
        <v>1704</v>
      </c>
      <c r="C869" s="113" t="s">
        <v>1705</v>
      </c>
      <c r="D869" s="113" t="s">
        <v>824</v>
      </c>
      <c r="E869" s="115"/>
      <c r="F869" s="114">
        <v>3</v>
      </c>
      <c r="G869" s="118" t="s">
        <v>821</v>
      </c>
    </row>
    <row r="870" spans="1:7" x14ac:dyDescent="0.35">
      <c r="A870" s="112" t="s">
        <v>816</v>
      </c>
      <c r="B870" s="113" t="s">
        <v>867</v>
      </c>
      <c r="C870" s="113" t="s">
        <v>1706</v>
      </c>
      <c r="D870" s="113" t="s">
        <v>824</v>
      </c>
      <c r="E870" s="115"/>
      <c r="F870" s="114">
        <v>1</v>
      </c>
      <c r="G870" s="118" t="s">
        <v>821</v>
      </c>
    </row>
    <row r="871" spans="1:7" ht="21" x14ac:dyDescent="0.35">
      <c r="A871" s="112" t="s">
        <v>816</v>
      </c>
      <c r="B871" s="113" t="s">
        <v>857</v>
      </c>
      <c r="C871" s="113" t="s">
        <v>1707</v>
      </c>
      <c r="D871" s="113" t="s">
        <v>819</v>
      </c>
      <c r="E871" s="113" t="s">
        <v>820</v>
      </c>
      <c r="F871" s="114">
        <v>1</v>
      </c>
      <c r="G871" s="118" t="s">
        <v>821</v>
      </c>
    </row>
    <row r="872" spans="1:7" ht="21" x14ac:dyDescent="0.35">
      <c r="A872" s="112" t="s">
        <v>816</v>
      </c>
      <c r="B872" s="113" t="s">
        <v>857</v>
      </c>
      <c r="C872" s="113" t="s">
        <v>1707</v>
      </c>
      <c r="D872" s="113" t="s">
        <v>819</v>
      </c>
      <c r="E872" s="113" t="s">
        <v>820</v>
      </c>
      <c r="F872" s="114">
        <v>1</v>
      </c>
      <c r="G872" s="118" t="s">
        <v>821</v>
      </c>
    </row>
    <row r="873" spans="1:7" ht="21" x14ac:dyDescent="0.35">
      <c r="A873" s="112" t="s">
        <v>816</v>
      </c>
      <c r="B873" s="113" t="s">
        <v>857</v>
      </c>
      <c r="C873" s="113" t="s">
        <v>1707</v>
      </c>
      <c r="D873" s="113" t="s">
        <v>819</v>
      </c>
      <c r="E873" s="113" t="s">
        <v>820</v>
      </c>
      <c r="F873" s="114">
        <v>1</v>
      </c>
      <c r="G873" s="118" t="s">
        <v>821</v>
      </c>
    </row>
    <row r="874" spans="1:7" ht="21" x14ac:dyDescent="0.35">
      <c r="A874" s="112" t="s">
        <v>816</v>
      </c>
      <c r="B874" s="113" t="s">
        <v>857</v>
      </c>
      <c r="C874" s="113" t="s">
        <v>1707</v>
      </c>
      <c r="D874" s="113" t="s">
        <v>819</v>
      </c>
      <c r="E874" s="113" t="s">
        <v>820</v>
      </c>
      <c r="F874" s="114">
        <v>1</v>
      </c>
      <c r="G874" s="118" t="s">
        <v>821</v>
      </c>
    </row>
    <row r="875" spans="1:7" ht="21" x14ac:dyDescent="0.35">
      <c r="A875" s="112" t="s">
        <v>816</v>
      </c>
      <c r="B875" s="113" t="s">
        <v>857</v>
      </c>
      <c r="C875" s="113" t="s">
        <v>1707</v>
      </c>
      <c r="D875" s="113" t="s">
        <v>819</v>
      </c>
      <c r="E875" s="113" t="s">
        <v>820</v>
      </c>
      <c r="F875" s="114">
        <v>1</v>
      </c>
      <c r="G875" s="118" t="s">
        <v>821</v>
      </c>
    </row>
    <row r="876" spans="1:7" ht="21" x14ac:dyDescent="0.35">
      <c r="A876" s="112" t="s">
        <v>816</v>
      </c>
      <c r="B876" s="113" t="s">
        <v>857</v>
      </c>
      <c r="C876" s="113" t="s">
        <v>1707</v>
      </c>
      <c r="D876" s="113" t="s">
        <v>819</v>
      </c>
      <c r="E876" s="113" t="s">
        <v>820</v>
      </c>
      <c r="F876" s="114">
        <v>1</v>
      </c>
      <c r="G876" s="118" t="s">
        <v>821</v>
      </c>
    </row>
    <row r="877" spans="1:7" ht="21" x14ac:dyDescent="0.35">
      <c r="A877" s="112" t="s">
        <v>816</v>
      </c>
      <c r="B877" s="113" t="s">
        <v>969</v>
      </c>
      <c r="C877" s="113" t="s">
        <v>1708</v>
      </c>
      <c r="D877" s="113" t="s">
        <v>824</v>
      </c>
      <c r="E877" s="115"/>
      <c r="F877" s="114">
        <v>2</v>
      </c>
      <c r="G877" s="118" t="s">
        <v>821</v>
      </c>
    </row>
    <row r="878" spans="1:7" ht="21" x14ac:dyDescent="0.35">
      <c r="A878" s="112" t="s">
        <v>816</v>
      </c>
      <c r="B878" s="113" t="s">
        <v>979</v>
      </c>
      <c r="C878" s="113" t="s">
        <v>1709</v>
      </c>
      <c r="D878" s="113" t="s">
        <v>824</v>
      </c>
      <c r="E878" s="115"/>
      <c r="F878" s="114">
        <v>1</v>
      </c>
      <c r="G878" s="118" t="s">
        <v>821</v>
      </c>
    </row>
    <row r="879" spans="1:7" ht="21" x14ac:dyDescent="0.35">
      <c r="A879" s="112" t="s">
        <v>816</v>
      </c>
      <c r="B879" s="113" t="s">
        <v>967</v>
      </c>
      <c r="C879" s="113" t="s">
        <v>1710</v>
      </c>
      <c r="D879" s="113" t="s">
        <v>819</v>
      </c>
      <c r="E879" s="113" t="s">
        <v>820</v>
      </c>
      <c r="F879" s="114">
        <v>2</v>
      </c>
      <c r="G879" s="118" t="s">
        <v>821</v>
      </c>
    </row>
    <row r="880" spans="1:7" ht="21" x14ac:dyDescent="0.35">
      <c r="A880" s="112" t="s">
        <v>816</v>
      </c>
      <c r="B880" s="113" t="s">
        <v>840</v>
      </c>
      <c r="C880" s="113" t="s">
        <v>1711</v>
      </c>
      <c r="D880" s="113" t="s">
        <v>819</v>
      </c>
      <c r="E880" s="113" t="s">
        <v>845</v>
      </c>
      <c r="F880" s="114">
        <v>2</v>
      </c>
      <c r="G880" s="118" t="s">
        <v>821</v>
      </c>
    </row>
    <row r="881" spans="1:7" ht="21" x14ac:dyDescent="0.35">
      <c r="A881" s="112" t="s">
        <v>816</v>
      </c>
      <c r="B881" s="113" t="s">
        <v>1085</v>
      </c>
      <c r="C881" s="113" t="s">
        <v>1712</v>
      </c>
      <c r="D881" s="113" t="s">
        <v>824</v>
      </c>
      <c r="E881" s="115"/>
      <c r="F881" s="114">
        <v>2</v>
      </c>
      <c r="G881" s="118" t="s">
        <v>1713</v>
      </c>
    </row>
    <row r="882" spans="1:7" ht="21" x14ac:dyDescent="0.35">
      <c r="A882" s="112" t="s">
        <v>816</v>
      </c>
      <c r="B882" s="113" t="s">
        <v>1537</v>
      </c>
      <c r="C882" s="113" t="s">
        <v>1714</v>
      </c>
      <c r="D882" s="113" t="s">
        <v>819</v>
      </c>
      <c r="E882" s="113" t="s">
        <v>838</v>
      </c>
      <c r="F882" s="114">
        <v>1</v>
      </c>
      <c r="G882" s="118" t="s">
        <v>821</v>
      </c>
    </row>
    <row r="883" spans="1:7" ht="21" x14ac:dyDescent="0.35">
      <c r="A883" s="112" t="s">
        <v>816</v>
      </c>
      <c r="B883" s="113" t="s">
        <v>996</v>
      </c>
      <c r="C883" s="113" t="s">
        <v>1715</v>
      </c>
      <c r="D883" s="113" t="s">
        <v>819</v>
      </c>
      <c r="E883" s="113" t="s">
        <v>838</v>
      </c>
      <c r="F883" s="114">
        <v>1</v>
      </c>
      <c r="G883" s="118" t="s">
        <v>821</v>
      </c>
    </row>
    <row r="884" spans="1:7" ht="21" x14ac:dyDescent="0.35">
      <c r="A884" s="112" t="s">
        <v>816</v>
      </c>
      <c r="B884" s="113" t="s">
        <v>890</v>
      </c>
      <c r="C884" s="113" t="s">
        <v>1716</v>
      </c>
      <c r="D884" s="113" t="s">
        <v>819</v>
      </c>
      <c r="E884" s="113" t="s">
        <v>838</v>
      </c>
      <c r="F884" s="114">
        <v>1</v>
      </c>
      <c r="G884" s="118" t="s">
        <v>821</v>
      </c>
    </row>
    <row r="885" spans="1:7" ht="21" x14ac:dyDescent="0.35">
      <c r="A885" s="112" t="s">
        <v>816</v>
      </c>
      <c r="B885" s="113" t="s">
        <v>880</v>
      </c>
      <c r="C885" s="113" t="s">
        <v>1717</v>
      </c>
      <c r="D885" s="113" t="s">
        <v>819</v>
      </c>
      <c r="E885" s="113" t="s">
        <v>820</v>
      </c>
      <c r="F885" s="114">
        <v>1</v>
      </c>
      <c r="G885" s="118" t="s">
        <v>821</v>
      </c>
    </row>
    <row r="886" spans="1:7" ht="21" x14ac:dyDescent="0.35">
      <c r="A886" s="112" t="s">
        <v>816</v>
      </c>
      <c r="B886" s="113" t="s">
        <v>996</v>
      </c>
      <c r="C886" s="113" t="s">
        <v>1718</v>
      </c>
      <c r="D886" s="113" t="s">
        <v>819</v>
      </c>
      <c r="E886" s="113" t="s">
        <v>838</v>
      </c>
      <c r="F886" s="114">
        <v>1</v>
      </c>
      <c r="G886" s="118" t="s">
        <v>821</v>
      </c>
    </row>
    <row r="887" spans="1:7" ht="31.5" x14ac:dyDescent="0.35">
      <c r="A887" s="112" t="s">
        <v>816</v>
      </c>
      <c r="B887" s="113" t="s">
        <v>1719</v>
      </c>
      <c r="C887" s="113" t="s">
        <v>1720</v>
      </c>
      <c r="D887" s="113" t="s">
        <v>819</v>
      </c>
      <c r="E887" s="113" t="s">
        <v>820</v>
      </c>
      <c r="F887" s="114">
        <v>1</v>
      </c>
      <c r="G887" s="118" t="s">
        <v>821</v>
      </c>
    </row>
    <row r="888" spans="1:7" ht="21" x14ac:dyDescent="0.35">
      <c r="A888" s="112" t="s">
        <v>816</v>
      </c>
      <c r="B888" s="113" t="s">
        <v>882</v>
      </c>
      <c r="C888" s="113" t="s">
        <v>1721</v>
      </c>
      <c r="D888" s="113" t="s">
        <v>819</v>
      </c>
      <c r="E888" s="113" t="s">
        <v>845</v>
      </c>
      <c r="F888" s="114">
        <v>1</v>
      </c>
      <c r="G888" s="118" t="s">
        <v>821</v>
      </c>
    </row>
    <row r="889" spans="1:7" x14ac:dyDescent="0.35">
      <c r="A889" s="112" t="s">
        <v>816</v>
      </c>
      <c r="B889" s="113" t="s">
        <v>1579</v>
      </c>
      <c r="C889" s="113" t="s">
        <v>1722</v>
      </c>
      <c r="D889" s="113" t="s">
        <v>819</v>
      </c>
      <c r="E889" s="113" t="s">
        <v>820</v>
      </c>
      <c r="F889" s="114">
        <v>2</v>
      </c>
      <c r="G889" s="118" t="s">
        <v>821</v>
      </c>
    </row>
    <row r="890" spans="1:7" ht="21" x14ac:dyDescent="0.35">
      <c r="A890" s="112" t="s">
        <v>816</v>
      </c>
      <c r="B890" s="113" t="s">
        <v>1274</v>
      </c>
      <c r="C890" s="113" t="s">
        <v>1723</v>
      </c>
      <c r="D890" s="113" t="s">
        <v>819</v>
      </c>
      <c r="E890" s="113" t="s">
        <v>845</v>
      </c>
      <c r="F890" s="114">
        <v>4</v>
      </c>
      <c r="G890" s="118" t="s">
        <v>821</v>
      </c>
    </row>
    <row r="891" spans="1:7" x14ac:dyDescent="0.35">
      <c r="A891" s="112" t="s">
        <v>816</v>
      </c>
      <c r="B891" s="113" t="s">
        <v>917</v>
      </c>
      <c r="C891" s="113" t="s">
        <v>1724</v>
      </c>
      <c r="D891" s="113" t="s">
        <v>819</v>
      </c>
      <c r="E891" s="113" t="s">
        <v>838</v>
      </c>
      <c r="F891" s="114">
        <v>1</v>
      </c>
      <c r="G891" s="118" t="s">
        <v>821</v>
      </c>
    </row>
    <row r="892" spans="1:7" ht="21" x14ac:dyDescent="0.35">
      <c r="A892" s="112" t="s">
        <v>816</v>
      </c>
      <c r="B892" s="113" t="s">
        <v>880</v>
      </c>
      <c r="C892" s="113" t="s">
        <v>1725</v>
      </c>
      <c r="D892" s="113" t="s">
        <v>819</v>
      </c>
      <c r="E892" s="113" t="s">
        <v>838</v>
      </c>
      <c r="F892" s="114">
        <v>1</v>
      </c>
      <c r="G892" s="118" t="s">
        <v>821</v>
      </c>
    </row>
    <row r="893" spans="1:7" ht="21" x14ac:dyDescent="0.35">
      <c r="A893" s="112" t="s">
        <v>816</v>
      </c>
      <c r="B893" s="113" t="s">
        <v>880</v>
      </c>
      <c r="C893" s="113" t="s">
        <v>1726</v>
      </c>
      <c r="D893" s="113" t="s">
        <v>819</v>
      </c>
      <c r="E893" s="113" t="s">
        <v>838</v>
      </c>
      <c r="F893" s="114">
        <v>1</v>
      </c>
      <c r="G893" s="118" t="s">
        <v>821</v>
      </c>
    </row>
    <row r="894" spans="1:7" x14ac:dyDescent="0.35">
      <c r="A894" s="112" t="s">
        <v>816</v>
      </c>
      <c r="B894" s="113" t="s">
        <v>1114</v>
      </c>
      <c r="C894" s="113" t="s">
        <v>1727</v>
      </c>
      <c r="D894" s="113" t="s">
        <v>819</v>
      </c>
      <c r="E894" s="113" t="s">
        <v>838</v>
      </c>
      <c r="F894" s="114">
        <v>2</v>
      </c>
      <c r="G894" s="118" t="s">
        <v>821</v>
      </c>
    </row>
    <row r="895" spans="1:7" ht="21" x14ac:dyDescent="0.35">
      <c r="A895" s="112" t="s">
        <v>816</v>
      </c>
      <c r="B895" s="113" t="s">
        <v>1315</v>
      </c>
      <c r="C895" s="113" t="s">
        <v>1728</v>
      </c>
      <c r="D895" s="113" t="s">
        <v>824</v>
      </c>
      <c r="E895" s="115"/>
      <c r="F895" s="114">
        <v>14</v>
      </c>
      <c r="G895" s="118" t="s">
        <v>821</v>
      </c>
    </row>
    <row r="896" spans="1:7" ht="21" x14ac:dyDescent="0.35">
      <c r="A896" s="112" t="s">
        <v>816</v>
      </c>
      <c r="B896" s="113" t="s">
        <v>857</v>
      </c>
      <c r="C896" s="113" t="s">
        <v>1729</v>
      </c>
      <c r="D896" s="113" t="s">
        <v>824</v>
      </c>
      <c r="E896" s="115"/>
      <c r="F896" s="114">
        <v>70</v>
      </c>
      <c r="G896" s="118" t="s">
        <v>821</v>
      </c>
    </row>
    <row r="897" spans="1:7" x14ac:dyDescent="0.35">
      <c r="A897" s="112" t="s">
        <v>816</v>
      </c>
      <c r="B897" s="113" t="s">
        <v>1274</v>
      </c>
      <c r="C897" s="113" t="s">
        <v>1730</v>
      </c>
      <c r="D897" s="113" t="s">
        <v>819</v>
      </c>
      <c r="E897" s="113" t="s">
        <v>838</v>
      </c>
      <c r="F897" s="114">
        <v>1</v>
      </c>
      <c r="G897" s="118" t="s">
        <v>821</v>
      </c>
    </row>
    <row r="898" spans="1:7" ht="21" x14ac:dyDescent="0.35">
      <c r="A898" s="112" t="s">
        <v>816</v>
      </c>
      <c r="B898" s="113" t="s">
        <v>825</v>
      </c>
      <c r="C898" s="113" t="s">
        <v>1731</v>
      </c>
      <c r="D898" s="113" t="s">
        <v>819</v>
      </c>
      <c r="E898" s="113" t="s">
        <v>838</v>
      </c>
      <c r="F898" s="114">
        <v>2</v>
      </c>
      <c r="G898" s="118" t="s">
        <v>821</v>
      </c>
    </row>
    <row r="899" spans="1:7" ht="21" x14ac:dyDescent="0.35">
      <c r="A899" s="112" t="s">
        <v>816</v>
      </c>
      <c r="B899" s="113" t="s">
        <v>825</v>
      </c>
      <c r="C899" s="113" t="s">
        <v>1731</v>
      </c>
      <c r="D899" s="113" t="s">
        <v>819</v>
      </c>
      <c r="E899" s="113" t="s">
        <v>838</v>
      </c>
      <c r="F899" s="114">
        <v>2</v>
      </c>
      <c r="G899" s="118" t="s">
        <v>821</v>
      </c>
    </row>
    <row r="900" spans="1:7" ht="21" x14ac:dyDescent="0.35">
      <c r="A900" s="112" t="s">
        <v>816</v>
      </c>
      <c r="B900" s="113" t="s">
        <v>825</v>
      </c>
      <c r="C900" s="113" t="s">
        <v>1731</v>
      </c>
      <c r="D900" s="113" t="s">
        <v>819</v>
      </c>
      <c r="E900" s="113" t="s">
        <v>838</v>
      </c>
      <c r="F900" s="114">
        <v>2</v>
      </c>
      <c r="G900" s="118" t="s">
        <v>821</v>
      </c>
    </row>
    <row r="901" spans="1:7" ht="21" x14ac:dyDescent="0.35">
      <c r="A901" s="112" t="s">
        <v>816</v>
      </c>
      <c r="B901" s="113" t="s">
        <v>825</v>
      </c>
      <c r="C901" s="113" t="s">
        <v>1731</v>
      </c>
      <c r="D901" s="113" t="s">
        <v>819</v>
      </c>
      <c r="E901" s="113" t="s">
        <v>838</v>
      </c>
      <c r="F901" s="114">
        <v>2</v>
      </c>
      <c r="G901" s="118" t="s">
        <v>821</v>
      </c>
    </row>
    <row r="902" spans="1:7" ht="21" x14ac:dyDescent="0.35">
      <c r="A902" s="112" t="s">
        <v>816</v>
      </c>
      <c r="B902" s="113" t="s">
        <v>873</v>
      </c>
      <c r="C902" s="113" t="s">
        <v>1732</v>
      </c>
      <c r="D902" s="113" t="s">
        <v>819</v>
      </c>
      <c r="E902" s="113" t="s">
        <v>838</v>
      </c>
      <c r="F902" s="114">
        <v>2</v>
      </c>
      <c r="G902" s="118" t="s">
        <v>821</v>
      </c>
    </row>
    <row r="903" spans="1:7" ht="21" x14ac:dyDescent="0.35">
      <c r="A903" s="112" t="s">
        <v>816</v>
      </c>
      <c r="B903" s="113" t="s">
        <v>1114</v>
      </c>
      <c r="C903" s="113" t="s">
        <v>1733</v>
      </c>
      <c r="D903" s="113" t="s">
        <v>824</v>
      </c>
      <c r="E903" s="115"/>
      <c r="F903" s="114">
        <v>1</v>
      </c>
      <c r="G903" s="118" t="s">
        <v>821</v>
      </c>
    </row>
    <row r="904" spans="1:7" ht="21" x14ac:dyDescent="0.35">
      <c r="A904" s="112" t="s">
        <v>816</v>
      </c>
      <c r="B904" s="113" t="s">
        <v>1563</v>
      </c>
      <c r="C904" s="113" t="s">
        <v>1734</v>
      </c>
      <c r="D904" s="113" t="s">
        <v>819</v>
      </c>
      <c r="E904" s="113" t="s">
        <v>838</v>
      </c>
      <c r="F904" s="114">
        <v>4</v>
      </c>
      <c r="G904" s="118" t="s">
        <v>821</v>
      </c>
    </row>
    <row r="905" spans="1:7" x14ac:dyDescent="0.35">
      <c r="A905" s="112" t="s">
        <v>816</v>
      </c>
      <c r="B905" s="113" t="s">
        <v>848</v>
      </c>
      <c r="C905" s="113" t="s">
        <v>1735</v>
      </c>
      <c r="D905" s="113" t="s">
        <v>824</v>
      </c>
      <c r="E905" s="115"/>
      <c r="F905" s="114">
        <v>1</v>
      </c>
      <c r="G905" s="118" t="s">
        <v>821</v>
      </c>
    </row>
    <row r="906" spans="1:7" x14ac:dyDescent="0.35">
      <c r="A906" s="112" t="s">
        <v>816</v>
      </c>
      <c r="B906" s="113" t="s">
        <v>1518</v>
      </c>
      <c r="C906" s="113" t="s">
        <v>1736</v>
      </c>
      <c r="D906" s="113" t="s">
        <v>819</v>
      </c>
      <c r="E906" s="113" t="s">
        <v>845</v>
      </c>
      <c r="F906" s="114">
        <v>22</v>
      </c>
      <c r="G906" s="118" t="s">
        <v>821</v>
      </c>
    </row>
    <row r="907" spans="1:7" ht="21" x14ac:dyDescent="0.35">
      <c r="A907" s="112" t="s">
        <v>816</v>
      </c>
      <c r="B907" s="113" t="s">
        <v>979</v>
      </c>
      <c r="C907" s="113" t="s">
        <v>1737</v>
      </c>
      <c r="D907" s="113" t="s">
        <v>819</v>
      </c>
      <c r="E907" s="113" t="s">
        <v>820</v>
      </c>
      <c r="F907" s="114">
        <v>1</v>
      </c>
      <c r="G907" s="118" t="s">
        <v>821</v>
      </c>
    </row>
    <row r="908" spans="1:7" ht="21" x14ac:dyDescent="0.35">
      <c r="A908" s="112" t="s">
        <v>816</v>
      </c>
      <c r="B908" s="113" t="s">
        <v>1138</v>
      </c>
      <c r="C908" s="113" t="s">
        <v>1277</v>
      </c>
      <c r="D908" s="113" t="s">
        <v>824</v>
      </c>
      <c r="E908" s="115"/>
      <c r="F908" s="114">
        <v>1</v>
      </c>
      <c r="G908" s="118" t="s">
        <v>821</v>
      </c>
    </row>
    <row r="909" spans="1:7" ht="21" x14ac:dyDescent="0.35">
      <c r="A909" s="112" t="s">
        <v>816</v>
      </c>
      <c r="B909" s="113" t="s">
        <v>1138</v>
      </c>
      <c r="C909" s="113" t="s">
        <v>1277</v>
      </c>
      <c r="D909" s="113" t="s">
        <v>824</v>
      </c>
      <c r="E909" s="115"/>
      <c r="F909" s="114">
        <v>1</v>
      </c>
      <c r="G909" s="118" t="s">
        <v>821</v>
      </c>
    </row>
    <row r="910" spans="1:7" ht="21" x14ac:dyDescent="0.35">
      <c r="A910" s="112" t="s">
        <v>816</v>
      </c>
      <c r="B910" s="113" t="s">
        <v>1494</v>
      </c>
      <c r="C910" s="113" t="s">
        <v>1738</v>
      </c>
      <c r="D910" s="113" t="s">
        <v>819</v>
      </c>
      <c r="E910" s="113" t="s">
        <v>838</v>
      </c>
      <c r="F910" s="114">
        <v>2</v>
      </c>
      <c r="G910" s="118" t="s">
        <v>821</v>
      </c>
    </row>
    <row r="911" spans="1:7" ht="21" x14ac:dyDescent="0.35">
      <c r="A911" s="112" t="s">
        <v>816</v>
      </c>
      <c r="B911" s="113" t="s">
        <v>1274</v>
      </c>
      <c r="C911" s="113" t="s">
        <v>1739</v>
      </c>
      <c r="D911" s="113" t="s">
        <v>819</v>
      </c>
      <c r="E911" s="113" t="s">
        <v>820</v>
      </c>
      <c r="F911" s="114">
        <v>2</v>
      </c>
      <c r="G911" s="118" t="s">
        <v>821</v>
      </c>
    </row>
    <row r="912" spans="1:7" ht="21" x14ac:dyDescent="0.35">
      <c r="A912" s="112" t="s">
        <v>816</v>
      </c>
      <c r="B912" s="113" t="s">
        <v>1138</v>
      </c>
      <c r="C912" s="113" t="s">
        <v>1740</v>
      </c>
      <c r="D912" s="113" t="s">
        <v>824</v>
      </c>
      <c r="E912" s="115"/>
      <c r="F912" s="114">
        <v>3</v>
      </c>
      <c r="G912" s="118" t="s">
        <v>821</v>
      </c>
    </row>
    <row r="913" spans="1:7" ht="21" x14ac:dyDescent="0.35">
      <c r="A913" s="112" t="s">
        <v>816</v>
      </c>
      <c r="B913" s="113" t="s">
        <v>996</v>
      </c>
      <c r="C913" s="113" t="s">
        <v>1741</v>
      </c>
      <c r="D913" s="113" t="s">
        <v>819</v>
      </c>
      <c r="E913" s="113" t="s">
        <v>845</v>
      </c>
      <c r="F913" s="114">
        <v>2</v>
      </c>
      <c r="G913" s="118" t="s">
        <v>821</v>
      </c>
    </row>
    <row r="914" spans="1:7" ht="21" x14ac:dyDescent="0.35">
      <c r="A914" s="112" t="s">
        <v>816</v>
      </c>
      <c r="B914" s="113" t="s">
        <v>1287</v>
      </c>
      <c r="C914" s="113" t="s">
        <v>1742</v>
      </c>
      <c r="D914" s="113" t="s">
        <v>824</v>
      </c>
      <c r="E914" s="115"/>
      <c r="F914" s="114">
        <v>3</v>
      </c>
      <c r="G914" s="118" t="s">
        <v>821</v>
      </c>
    </row>
    <row r="915" spans="1:7" x14ac:dyDescent="0.35">
      <c r="A915" s="112" t="s">
        <v>816</v>
      </c>
      <c r="B915" s="113" t="s">
        <v>1693</v>
      </c>
      <c r="C915" s="113" t="s">
        <v>1743</v>
      </c>
      <c r="D915" s="113" t="s">
        <v>819</v>
      </c>
      <c r="E915" s="113" t="s">
        <v>838</v>
      </c>
      <c r="F915" s="114">
        <v>4</v>
      </c>
      <c r="G915" s="118" t="s">
        <v>821</v>
      </c>
    </row>
    <row r="916" spans="1:7" ht="21" x14ac:dyDescent="0.35">
      <c r="A916" s="112" t="s">
        <v>816</v>
      </c>
      <c r="B916" s="113" t="s">
        <v>1156</v>
      </c>
      <c r="C916" s="113" t="s">
        <v>1744</v>
      </c>
      <c r="D916" s="113" t="s">
        <v>824</v>
      </c>
      <c r="E916" s="115"/>
      <c r="F916" s="114">
        <v>2</v>
      </c>
      <c r="G916" s="118" t="s">
        <v>821</v>
      </c>
    </row>
    <row r="917" spans="1:7" ht="21" x14ac:dyDescent="0.35">
      <c r="A917" s="112" t="s">
        <v>816</v>
      </c>
      <c r="B917" s="113" t="s">
        <v>825</v>
      </c>
      <c r="C917" s="113" t="s">
        <v>886</v>
      </c>
      <c r="D917" s="113" t="s">
        <v>819</v>
      </c>
      <c r="E917" s="113" t="s">
        <v>820</v>
      </c>
      <c r="F917" s="114">
        <v>1</v>
      </c>
      <c r="G917" s="118" t="s">
        <v>821</v>
      </c>
    </row>
    <row r="918" spans="1:7" ht="21" x14ac:dyDescent="0.35">
      <c r="A918" s="112" t="s">
        <v>816</v>
      </c>
      <c r="B918" s="113" t="s">
        <v>1289</v>
      </c>
      <c r="C918" s="113" t="s">
        <v>1745</v>
      </c>
      <c r="D918" s="113" t="s">
        <v>824</v>
      </c>
      <c r="E918" s="115"/>
      <c r="F918" s="114">
        <v>1</v>
      </c>
      <c r="G918" s="118" t="s">
        <v>821</v>
      </c>
    </row>
    <row r="919" spans="1:7" x14ac:dyDescent="0.35">
      <c r="A919" s="112" t="s">
        <v>816</v>
      </c>
      <c r="B919" s="113" t="s">
        <v>846</v>
      </c>
      <c r="C919" s="113" t="s">
        <v>1746</v>
      </c>
      <c r="D919" s="113" t="s">
        <v>824</v>
      </c>
      <c r="E919" s="115"/>
      <c r="F919" s="114">
        <v>1</v>
      </c>
      <c r="G919" s="118" t="s">
        <v>821</v>
      </c>
    </row>
    <row r="920" spans="1:7" ht="21" x14ac:dyDescent="0.35">
      <c r="A920" s="112" t="s">
        <v>816</v>
      </c>
      <c r="B920" s="113" t="s">
        <v>1747</v>
      </c>
      <c r="C920" s="113" t="s">
        <v>1748</v>
      </c>
      <c r="D920" s="113" t="s">
        <v>824</v>
      </c>
      <c r="E920" s="115"/>
      <c r="F920" s="114">
        <v>14</v>
      </c>
      <c r="G920" s="118" t="s">
        <v>821</v>
      </c>
    </row>
    <row r="921" spans="1:7" ht="21" x14ac:dyDescent="0.35">
      <c r="A921" s="112" t="s">
        <v>816</v>
      </c>
      <c r="B921" s="113" t="s">
        <v>1138</v>
      </c>
      <c r="C921" s="113" t="s">
        <v>1749</v>
      </c>
      <c r="D921" s="113" t="s">
        <v>824</v>
      </c>
      <c r="E921" s="115"/>
      <c r="F921" s="114">
        <v>2</v>
      </c>
      <c r="G921" s="118" t="s">
        <v>821</v>
      </c>
    </row>
    <row r="922" spans="1:7" ht="21" x14ac:dyDescent="0.35">
      <c r="A922" s="112" t="s">
        <v>816</v>
      </c>
      <c r="B922" s="113" t="s">
        <v>1138</v>
      </c>
      <c r="C922" s="113" t="s">
        <v>1749</v>
      </c>
      <c r="D922" s="113" t="s">
        <v>824</v>
      </c>
      <c r="E922" s="115"/>
      <c r="F922" s="114">
        <v>2</v>
      </c>
      <c r="G922" s="118" t="s">
        <v>821</v>
      </c>
    </row>
    <row r="923" spans="1:7" x14ac:dyDescent="0.35">
      <c r="A923" s="112" t="s">
        <v>816</v>
      </c>
      <c r="B923" s="113" t="s">
        <v>1177</v>
      </c>
      <c r="C923" s="113" t="s">
        <v>1750</v>
      </c>
      <c r="D923" s="113" t="s">
        <v>824</v>
      </c>
      <c r="E923" s="115"/>
      <c r="F923" s="114">
        <v>2</v>
      </c>
      <c r="G923" s="118" t="s">
        <v>821</v>
      </c>
    </row>
    <row r="924" spans="1:7" ht="21" x14ac:dyDescent="0.35">
      <c r="A924" s="112" t="s">
        <v>816</v>
      </c>
      <c r="B924" s="113" t="s">
        <v>1408</v>
      </c>
      <c r="C924" s="113" t="s">
        <v>1751</v>
      </c>
      <c r="D924" s="113" t="s">
        <v>824</v>
      </c>
      <c r="E924" s="115"/>
      <c r="F924" s="114">
        <v>4</v>
      </c>
      <c r="G924" s="118" t="s">
        <v>821</v>
      </c>
    </row>
    <row r="925" spans="1:7" ht="21" x14ac:dyDescent="0.35">
      <c r="A925" s="112" t="s">
        <v>816</v>
      </c>
      <c r="B925" s="113" t="s">
        <v>904</v>
      </c>
      <c r="C925" s="113" t="s">
        <v>1752</v>
      </c>
      <c r="D925" s="113" t="s">
        <v>819</v>
      </c>
      <c r="E925" s="113" t="s">
        <v>838</v>
      </c>
      <c r="F925" s="114">
        <v>1</v>
      </c>
      <c r="G925" s="118" t="s">
        <v>821</v>
      </c>
    </row>
    <row r="926" spans="1:7" ht="21" x14ac:dyDescent="0.35">
      <c r="A926" s="112" t="s">
        <v>816</v>
      </c>
      <c r="B926" s="113" t="s">
        <v>904</v>
      </c>
      <c r="C926" s="113" t="s">
        <v>1752</v>
      </c>
      <c r="D926" s="113" t="s">
        <v>819</v>
      </c>
      <c r="E926" s="113" t="s">
        <v>838</v>
      </c>
      <c r="F926" s="114">
        <v>1</v>
      </c>
      <c r="G926" s="118" t="s">
        <v>821</v>
      </c>
    </row>
    <row r="927" spans="1:7" ht="21" x14ac:dyDescent="0.35">
      <c r="A927" s="112" t="s">
        <v>816</v>
      </c>
      <c r="B927" s="113" t="s">
        <v>880</v>
      </c>
      <c r="C927" s="113" t="s">
        <v>1753</v>
      </c>
      <c r="D927" s="113" t="s">
        <v>819</v>
      </c>
      <c r="E927" s="113" t="s">
        <v>838</v>
      </c>
      <c r="F927" s="114">
        <v>1</v>
      </c>
      <c r="G927" s="118" t="s">
        <v>821</v>
      </c>
    </row>
    <row r="928" spans="1:7" ht="21" x14ac:dyDescent="0.35">
      <c r="A928" s="112" t="s">
        <v>816</v>
      </c>
      <c r="B928" s="113" t="s">
        <v>880</v>
      </c>
      <c r="C928" s="113" t="s">
        <v>1753</v>
      </c>
      <c r="D928" s="113" t="s">
        <v>819</v>
      </c>
      <c r="E928" s="113" t="s">
        <v>838</v>
      </c>
      <c r="F928" s="114">
        <v>1</v>
      </c>
      <c r="G928" s="118" t="s">
        <v>821</v>
      </c>
    </row>
    <row r="929" spans="1:7" ht="21" x14ac:dyDescent="0.35">
      <c r="A929" s="112" t="s">
        <v>816</v>
      </c>
      <c r="B929" s="113" t="s">
        <v>1683</v>
      </c>
      <c r="C929" s="113" t="s">
        <v>1754</v>
      </c>
      <c r="D929" s="113" t="s">
        <v>824</v>
      </c>
      <c r="E929" s="115"/>
      <c r="F929" s="114">
        <v>12</v>
      </c>
      <c r="G929" s="118" t="s">
        <v>821</v>
      </c>
    </row>
    <row r="930" spans="1:7" ht="21" x14ac:dyDescent="0.35">
      <c r="A930" s="112" t="s">
        <v>816</v>
      </c>
      <c r="B930" s="113" t="s">
        <v>1683</v>
      </c>
      <c r="C930" s="113" t="s">
        <v>1754</v>
      </c>
      <c r="D930" s="113" t="s">
        <v>824</v>
      </c>
      <c r="E930" s="115"/>
      <c r="F930" s="114">
        <v>12</v>
      </c>
      <c r="G930" s="118" t="s">
        <v>821</v>
      </c>
    </row>
    <row r="931" spans="1:7" ht="21" x14ac:dyDescent="0.35">
      <c r="A931" s="112" t="s">
        <v>816</v>
      </c>
      <c r="B931" s="113" t="s">
        <v>979</v>
      </c>
      <c r="C931" s="113" t="s">
        <v>1755</v>
      </c>
      <c r="D931" s="113" t="s">
        <v>819</v>
      </c>
      <c r="E931" s="113" t="s">
        <v>829</v>
      </c>
      <c r="F931" s="114">
        <v>1</v>
      </c>
      <c r="G931" s="118" t="s">
        <v>821</v>
      </c>
    </row>
    <row r="932" spans="1:7" ht="21" x14ac:dyDescent="0.35">
      <c r="A932" s="112" t="s">
        <v>816</v>
      </c>
      <c r="B932" s="113" t="s">
        <v>1756</v>
      </c>
      <c r="C932" s="113" t="s">
        <v>1757</v>
      </c>
      <c r="D932" s="113" t="s">
        <v>824</v>
      </c>
      <c r="E932" s="115"/>
      <c r="F932" s="114">
        <v>4</v>
      </c>
      <c r="G932" s="118" t="s">
        <v>821</v>
      </c>
    </row>
    <row r="933" spans="1:7" ht="21" x14ac:dyDescent="0.35">
      <c r="A933" s="112" t="s">
        <v>816</v>
      </c>
      <c r="B933" s="113" t="s">
        <v>1408</v>
      </c>
      <c r="C933" s="113" t="s">
        <v>1758</v>
      </c>
      <c r="D933" s="113" t="s">
        <v>824</v>
      </c>
      <c r="E933" s="115"/>
      <c r="F933" s="114">
        <v>2</v>
      </c>
      <c r="G933" s="118" t="s">
        <v>821</v>
      </c>
    </row>
    <row r="934" spans="1:7" ht="21" x14ac:dyDescent="0.35">
      <c r="A934" s="112" t="s">
        <v>816</v>
      </c>
      <c r="B934" s="113" t="s">
        <v>890</v>
      </c>
      <c r="C934" s="113" t="s">
        <v>1759</v>
      </c>
      <c r="D934" s="113" t="s">
        <v>819</v>
      </c>
      <c r="E934" s="113" t="s">
        <v>820</v>
      </c>
      <c r="F934" s="114">
        <v>3</v>
      </c>
      <c r="G934" s="118" t="s">
        <v>821</v>
      </c>
    </row>
    <row r="935" spans="1:7" ht="21" x14ac:dyDescent="0.35">
      <c r="A935" s="112" t="s">
        <v>816</v>
      </c>
      <c r="B935" s="113" t="s">
        <v>846</v>
      </c>
      <c r="C935" s="113" t="s">
        <v>1760</v>
      </c>
      <c r="D935" s="113" t="s">
        <v>824</v>
      </c>
      <c r="E935" s="115"/>
      <c r="F935" s="114">
        <v>1</v>
      </c>
      <c r="G935" s="118" t="s">
        <v>821</v>
      </c>
    </row>
    <row r="936" spans="1:7" x14ac:dyDescent="0.35">
      <c r="A936" s="112" t="s">
        <v>816</v>
      </c>
      <c r="B936" s="113" t="s">
        <v>1378</v>
      </c>
      <c r="C936" s="113" t="s">
        <v>1761</v>
      </c>
      <c r="D936" s="113" t="s">
        <v>819</v>
      </c>
      <c r="E936" s="113" t="s">
        <v>845</v>
      </c>
      <c r="F936" s="114">
        <v>4</v>
      </c>
      <c r="G936" s="118" t="s">
        <v>821</v>
      </c>
    </row>
    <row r="937" spans="1:7" ht="21" x14ac:dyDescent="0.35">
      <c r="A937" s="112" t="s">
        <v>816</v>
      </c>
      <c r="B937" s="113" t="s">
        <v>1287</v>
      </c>
      <c r="C937" s="113" t="s">
        <v>1762</v>
      </c>
      <c r="D937" s="113" t="s">
        <v>824</v>
      </c>
      <c r="E937" s="115"/>
      <c r="F937" s="114">
        <v>1</v>
      </c>
      <c r="G937" s="118" t="s">
        <v>821</v>
      </c>
    </row>
    <row r="938" spans="1:7" ht="21" x14ac:dyDescent="0.35">
      <c r="A938" s="112" t="s">
        <v>816</v>
      </c>
      <c r="B938" s="113" t="s">
        <v>1492</v>
      </c>
      <c r="C938" s="113" t="s">
        <v>1763</v>
      </c>
      <c r="D938" s="113" t="s">
        <v>824</v>
      </c>
      <c r="E938" s="115"/>
      <c r="F938" s="114">
        <v>1</v>
      </c>
      <c r="G938" s="118" t="s">
        <v>821</v>
      </c>
    </row>
    <row r="939" spans="1:7" ht="21" x14ac:dyDescent="0.35">
      <c r="A939" s="112" t="s">
        <v>816</v>
      </c>
      <c r="B939" s="113" t="s">
        <v>996</v>
      </c>
      <c r="C939" s="113" t="s">
        <v>1764</v>
      </c>
      <c r="D939" s="113" t="s">
        <v>819</v>
      </c>
      <c r="E939" s="113" t="s">
        <v>845</v>
      </c>
      <c r="F939" s="114">
        <v>3</v>
      </c>
      <c r="G939" s="118" t="s">
        <v>821</v>
      </c>
    </row>
    <row r="940" spans="1:7" ht="21" x14ac:dyDescent="0.35">
      <c r="A940" s="112" t="s">
        <v>816</v>
      </c>
      <c r="B940" s="113" t="s">
        <v>902</v>
      </c>
      <c r="C940" s="113" t="s">
        <v>1765</v>
      </c>
      <c r="D940" s="113" t="s">
        <v>824</v>
      </c>
      <c r="E940" s="115"/>
      <c r="F940" s="114">
        <v>6</v>
      </c>
      <c r="G940" s="118" t="s">
        <v>821</v>
      </c>
    </row>
    <row r="941" spans="1:7" x14ac:dyDescent="0.35">
      <c r="A941" s="112" t="s">
        <v>816</v>
      </c>
      <c r="B941" s="113" t="s">
        <v>1266</v>
      </c>
      <c r="C941" s="113" t="s">
        <v>1766</v>
      </c>
      <c r="D941" s="113" t="s">
        <v>819</v>
      </c>
      <c r="E941" s="113" t="s">
        <v>820</v>
      </c>
      <c r="F941" s="114">
        <v>2</v>
      </c>
      <c r="G941" s="118" t="s">
        <v>821</v>
      </c>
    </row>
    <row r="942" spans="1:7" ht="21" x14ac:dyDescent="0.35">
      <c r="A942" s="112" t="s">
        <v>816</v>
      </c>
      <c r="B942" s="113" t="s">
        <v>890</v>
      </c>
      <c r="C942" s="113" t="s">
        <v>1767</v>
      </c>
      <c r="D942" s="113" t="s">
        <v>819</v>
      </c>
      <c r="E942" s="113" t="s">
        <v>838</v>
      </c>
      <c r="F942" s="114">
        <v>1</v>
      </c>
      <c r="G942" s="118" t="s">
        <v>821</v>
      </c>
    </row>
    <row r="943" spans="1:7" ht="21" x14ac:dyDescent="0.35">
      <c r="A943" s="112" t="s">
        <v>816</v>
      </c>
      <c r="B943" s="113" t="s">
        <v>996</v>
      </c>
      <c r="C943" s="113" t="s">
        <v>1768</v>
      </c>
      <c r="D943" s="113" t="s">
        <v>819</v>
      </c>
      <c r="E943" s="113" t="s">
        <v>845</v>
      </c>
      <c r="F943" s="114">
        <v>1</v>
      </c>
      <c r="G943" s="118" t="s">
        <v>821</v>
      </c>
    </row>
    <row r="944" spans="1:7" ht="21" x14ac:dyDescent="0.35">
      <c r="A944" s="112" t="s">
        <v>816</v>
      </c>
      <c r="B944" s="113" t="s">
        <v>1041</v>
      </c>
      <c r="C944" s="113" t="s">
        <v>1769</v>
      </c>
      <c r="D944" s="113" t="s">
        <v>819</v>
      </c>
      <c r="E944" s="113" t="s">
        <v>845</v>
      </c>
      <c r="F944" s="114">
        <v>1</v>
      </c>
      <c r="G944" s="118" t="s">
        <v>821</v>
      </c>
    </row>
    <row r="945" spans="1:7" ht="21" x14ac:dyDescent="0.35">
      <c r="A945" s="112" t="s">
        <v>816</v>
      </c>
      <c r="B945" s="113" t="s">
        <v>1484</v>
      </c>
      <c r="C945" s="113" t="s">
        <v>1770</v>
      </c>
      <c r="D945" s="113" t="s">
        <v>819</v>
      </c>
      <c r="E945" s="113" t="s">
        <v>838</v>
      </c>
      <c r="F945" s="114">
        <v>2</v>
      </c>
      <c r="G945" s="118" t="s">
        <v>821</v>
      </c>
    </row>
    <row r="946" spans="1:7" ht="21" x14ac:dyDescent="0.35">
      <c r="A946" s="112" t="s">
        <v>816</v>
      </c>
      <c r="B946" s="113" t="s">
        <v>1154</v>
      </c>
      <c r="C946" s="113" t="s">
        <v>1771</v>
      </c>
      <c r="D946" s="113" t="s">
        <v>824</v>
      </c>
      <c r="E946" s="115"/>
      <c r="F946" s="114">
        <v>2</v>
      </c>
      <c r="G946" s="118" t="s">
        <v>821</v>
      </c>
    </row>
    <row r="947" spans="1:7" ht="21" x14ac:dyDescent="0.35">
      <c r="A947" s="112" t="s">
        <v>816</v>
      </c>
      <c r="B947" s="113" t="s">
        <v>853</v>
      </c>
      <c r="C947" s="113" t="s">
        <v>1142</v>
      </c>
      <c r="D947" s="113" t="s">
        <v>819</v>
      </c>
      <c r="E947" s="113" t="s">
        <v>845</v>
      </c>
      <c r="F947" s="114">
        <v>2</v>
      </c>
      <c r="G947" s="118" t="s">
        <v>821</v>
      </c>
    </row>
    <row r="948" spans="1:7" ht="21" x14ac:dyDescent="0.35">
      <c r="A948" s="112" t="s">
        <v>816</v>
      </c>
      <c r="B948" s="113" t="s">
        <v>1351</v>
      </c>
      <c r="C948" s="113" t="s">
        <v>1772</v>
      </c>
      <c r="D948" s="113" t="s">
        <v>824</v>
      </c>
      <c r="E948" s="115"/>
      <c r="F948" s="114">
        <v>1</v>
      </c>
      <c r="G948" s="118" t="s">
        <v>821</v>
      </c>
    </row>
    <row r="949" spans="1:7" x14ac:dyDescent="0.35">
      <c r="A949" s="112" t="s">
        <v>816</v>
      </c>
      <c r="B949" s="113" t="s">
        <v>867</v>
      </c>
      <c r="C949" s="113" t="s">
        <v>1773</v>
      </c>
      <c r="D949" s="113" t="s">
        <v>819</v>
      </c>
      <c r="E949" s="113" t="s">
        <v>838</v>
      </c>
      <c r="F949" s="114">
        <v>1</v>
      </c>
      <c r="G949" s="118" t="s">
        <v>821</v>
      </c>
    </row>
    <row r="950" spans="1:7" ht="21" x14ac:dyDescent="0.35">
      <c r="A950" s="112" t="s">
        <v>816</v>
      </c>
      <c r="B950" s="113" t="s">
        <v>867</v>
      </c>
      <c r="C950" s="113" t="s">
        <v>1298</v>
      </c>
      <c r="D950" s="113" t="s">
        <v>824</v>
      </c>
      <c r="E950" s="115"/>
      <c r="F950" s="114">
        <v>1</v>
      </c>
      <c r="G950" s="118" t="s">
        <v>821</v>
      </c>
    </row>
    <row r="951" spans="1:7" ht="21" x14ac:dyDescent="0.35">
      <c r="A951" s="112" t="s">
        <v>816</v>
      </c>
      <c r="B951" s="113" t="s">
        <v>867</v>
      </c>
      <c r="C951" s="113" t="s">
        <v>1298</v>
      </c>
      <c r="D951" s="113" t="s">
        <v>824</v>
      </c>
      <c r="E951" s="115"/>
      <c r="F951" s="114">
        <v>1</v>
      </c>
      <c r="G951" s="118" t="s">
        <v>821</v>
      </c>
    </row>
    <row r="952" spans="1:7" ht="21" x14ac:dyDescent="0.35">
      <c r="A952" s="112" t="s">
        <v>816</v>
      </c>
      <c r="B952" s="113" t="s">
        <v>890</v>
      </c>
      <c r="C952" s="113" t="s">
        <v>1774</v>
      </c>
      <c r="D952" s="113" t="s">
        <v>819</v>
      </c>
      <c r="E952" s="113" t="s">
        <v>820</v>
      </c>
      <c r="F952" s="114">
        <v>4</v>
      </c>
      <c r="G952" s="118" t="s">
        <v>821</v>
      </c>
    </row>
    <row r="953" spans="1:7" ht="21" x14ac:dyDescent="0.35">
      <c r="A953" s="112" t="s">
        <v>816</v>
      </c>
      <c r="B953" s="113" t="s">
        <v>938</v>
      </c>
      <c r="C953" s="113" t="s">
        <v>1775</v>
      </c>
      <c r="D953" s="113" t="s">
        <v>824</v>
      </c>
      <c r="E953" s="115"/>
      <c r="F953" s="114">
        <v>1</v>
      </c>
      <c r="G953" s="118" t="s">
        <v>821</v>
      </c>
    </row>
    <row r="954" spans="1:7" ht="21" x14ac:dyDescent="0.35">
      <c r="A954" s="112" t="s">
        <v>816</v>
      </c>
      <c r="B954" s="113" t="s">
        <v>867</v>
      </c>
      <c r="C954" s="113" t="s">
        <v>1776</v>
      </c>
      <c r="D954" s="113" t="s">
        <v>824</v>
      </c>
      <c r="E954" s="115"/>
      <c r="F954" s="114">
        <v>1</v>
      </c>
      <c r="G954" s="118" t="s">
        <v>821</v>
      </c>
    </row>
    <row r="955" spans="1:7" ht="21" x14ac:dyDescent="0.35">
      <c r="A955" s="112" t="s">
        <v>816</v>
      </c>
      <c r="B955" s="113" t="s">
        <v>880</v>
      </c>
      <c r="C955" s="113" t="s">
        <v>1777</v>
      </c>
      <c r="D955" s="113" t="s">
        <v>819</v>
      </c>
      <c r="E955" s="113" t="s">
        <v>845</v>
      </c>
      <c r="F955" s="114">
        <v>1</v>
      </c>
      <c r="G955" s="118" t="s">
        <v>821</v>
      </c>
    </row>
    <row r="956" spans="1:7" ht="21" x14ac:dyDescent="0.35">
      <c r="A956" s="112" t="s">
        <v>816</v>
      </c>
      <c r="B956" s="113" t="s">
        <v>1274</v>
      </c>
      <c r="C956" s="113" t="s">
        <v>1778</v>
      </c>
      <c r="D956" s="113" t="s">
        <v>824</v>
      </c>
      <c r="E956" s="115"/>
      <c r="F956" s="114">
        <v>4</v>
      </c>
      <c r="G956" s="118" t="s">
        <v>821</v>
      </c>
    </row>
    <row r="957" spans="1:7" ht="21" x14ac:dyDescent="0.35">
      <c r="A957" s="112" t="s">
        <v>816</v>
      </c>
      <c r="B957" s="113" t="s">
        <v>967</v>
      </c>
      <c r="C957" s="113" t="s">
        <v>1779</v>
      </c>
      <c r="D957" s="113" t="s">
        <v>824</v>
      </c>
      <c r="E957" s="115"/>
      <c r="F957" s="114">
        <v>1</v>
      </c>
      <c r="G957" s="118" t="s">
        <v>821</v>
      </c>
    </row>
    <row r="958" spans="1:7" x14ac:dyDescent="0.35">
      <c r="A958" s="112" t="s">
        <v>816</v>
      </c>
      <c r="B958" s="113" t="s">
        <v>825</v>
      </c>
      <c r="C958" s="113" t="s">
        <v>1780</v>
      </c>
      <c r="D958" s="113" t="s">
        <v>819</v>
      </c>
      <c r="E958" s="113" t="s">
        <v>820</v>
      </c>
      <c r="F958" s="114">
        <v>1</v>
      </c>
      <c r="G958" s="118" t="s">
        <v>821</v>
      </c>
    </row>
    <row r="959" spans="1:7" ht="21" x14ac:dyDescent="0.35">
      <c r="A959" s="112" t="s">
        <v>816</v>
      </c>
      <c r="B959" s="113" t="s">
        <v>867</v>
      </c>
      <c r="C959" s="113" t="s">
        <v>1781</v>
      </c>
      <c r="D959" s="113" t="s">
        <v>824</v>
      </c>
      <c r="E959" s="115"/>
      <c r="F959" s="114">
        <v>1</v>
      </c>
      <c r="G959" s="118" t="s">
        <v>821</v>
      </c>
    </row>
    <row r="960" spans="1:7" ht="21" x14ac:dyDescent="0.35">
      <c r="A960" s="112" t="s">
        <v>816</v>
      </c>
      <c r="B960" s="113" t="s">
        <v>867</v>
      </c>
      <c r="C960" s="113" t="s">
        <v>1782</v>
      </c>
      <c r="D960" s="113" t="s">
        <v>824</v>
      </c>
      <c r="E960" s="115"/>
      <c r="F960" s="114">
        <v>1</v>
      </c>
      <c r="G960" s="118" t="s">
        <v>821</v>
      </c>
    </row>
    <row r="961" spans="1:7" x14ac:dyDescent="0.35">
      <c r="A961" s="112" t="s">
        <v>816</v>
      </c>
      <c r="B961" s="113" t="s">
        <v>867</v>
      </c>
      <c r="C961" s="113" t="s">
        <v>1783</v>
      </c>
      <c r="D961" s="113" t="s">
        <v>819</v>
      </c>
      <c r="E961" s="113" t="s">
        <v>845</v>
      </c>
      <c r="F961" s="114">
        <v>1</v>
      </c>
      <c r="G961" s="118" t="s">
        <v>821</v>
      </c>
    </row>
    <row r="962" spans="1:7" x14ac:dyDescent="0.35">
      <c r="A962" s="112" t="s">
        <v>816</v>
      </c>
      <c r="B962" s="113" t="s">
        <v>867</v>
      </c>
      <c r="C962" s="113" t="s">
        <v>1783</v>
      </c>
      <c r="D962" s="113" t="s">
        <v>819</v>
      </c>
      <c r="E962" s="113" t="s">
        <v>845</v>
      </c>
      <c r="F962" s="114">
        <v>1</v>
      </c>
      <c r="G962" s="118" t="s">
        <v>821</v>
      </c>
    </row>
    <row r="963" spans="1:7" x14ac:dyDescent="0.35">
      <c r="A963" s="112" t="s">
        <v>816</v>
      </c>
      <c r="B963" s="113" t="s">
        <v>867</v>
      </c>
      <c r="C963" s="113" t="s">
        <v>1783</v>
      </c>
      <c r="D963" s="113" t="s">
        <v>819</v>
      </c>
      <c r="E963" s="113" t="s">
        <v>845</v>
      </c>
      <c r="F963" s="114">
        <v>1</v>
      </c>
      <c r="G963" s="118" t="s">
        <v>821</v>
      </c>
    </row>
    <row r="964" spans="1:7" x14ac:dyDescent="0.35">
      <c r="A964" s="112" t="s">
        <v>816</v>
      </c>
      <c r="B964" s="113" t="s">
        <v>867</v>
      </c>
      <c r="C964" s="113" t="s">
        <v>1784</v>
      </c>
      <c r="D964" s="113" t="s">
        <v>824</v>
      </c>
      <c r="E964" s="115"/>
      <c r="F964" s="114">
        <v>1</v>
      </c>
      <c r="G964" s="118" t="s">
        <v>821</v>
      </c>
    </row>
    <row r="965" spans="1:7" x14ac:dyDescent="0.35">
      <c r="A965" s="112" t="s">
        <v>816</v>
      </c>
      <c r="B965" s="113" t="s">
        <v>867</v>
      </c>
      <c r="C965" s="113" t="s">
        <v>1784</v>
      </c>
      <c r="D965" s="113" t="s">
        <v>824</v>
      </c>
      <c r="E965" s="115"/>
      <c r="F965" s="114">
        <v>1</v>
      </c>
      <c r="G965" s="118" t="s">
        <v>821</v>
      </c>
    </row>
    <row r="966" spans="1:7" ht="21" x14ac:dyDescent="0.35">
      <c r="A966" s="112" t="s">
        <v>816</v>
      </c>
      <c r="B966" s="113" t="s">
        <v>1011</v>
      </c>
      <c r="C966" s="113" t="s">
        <v>1785</v>
      </c>
      <c r="D966" s="113" t="s">
        <v>824</v>
      </c>
      <c r="E966" s="115"/>
      <c r="F966" s="114">
        <v>1</v>
      </c>
      <c r="G966" s="118" t="s">
        <v>821</v>
      </c>
    </row>
    <row r="967" spans="1:7" x14ac:dyDescent="0.35">
      <c r="A967" s="112" t="s">
        <v>816</v>
      </c>
      <c r="B967" s="113" t="s">
        <v>867</v>
      </c>
      <c r="C967" s="113" t="s">
        <v>1786</v>
      </c>
      <c r="D967" s="113" t="s">
        <v>824</v>
      </c>
      <c r="E967" s="115"/>
      <c r="F967" s="114">
        <v>1</v>
      </c>
      <c r="G967" s="118" t="s">
        <v>821</v>
      </c>
    </row>
    <row r="968" spans="1:7" ht="21" x14ac:dyDescent="0.35">
      <c r="A968" s="112" t="s">
        <v>816</v>
      </c>
      <c r="B968" s="113" t="s">
        <v>1787</v>
      </c>
      <c r="C968" s="113" t="s">
        <v>1788</v>
      </c>
      <c r="D968" s="113" t="s">
        <v>824</v>
      </c>
      <c r="E968" s="115"/>
      <c r="F968" s="114">
        <v>1</v>
      </c>
      <c r="G968" s="118" t="s">
        <v>821</v>
      </c>
    </row>
    <row r="969" spans="1:7" ht="21" x14ac:dyDescent="0.35">
      <c r="A969" s="112" t="s">
        <v>816</v>
      </c>
      <c r="B969" s="113" t="s">
        <v>1303</v>
      </c>
      <c r="C969" s="113" t="s">
        <v>1304</v>
      </c>
      <c r="D969" s="113" t="s">
        <v>824</v>
      </c>
      <c r="E969" s="115"/>
      <c r="F969" s="114">
        <v>2</v>
      </c>
      <c r="G969" s="118" t="s">
        <v>821</v>
      </c>
    </row>
    <row r="970" spans="1:7" ht="21" x14ac:dyDescent="0.35">
      <c r="A970" s="112" t="s">
        <v>816</v>
      </c>
      <c r="B970" s="113" t="s">
        <v>1463</v>
      </c>
      <c r="C970" s="113" t="s">
        <v>1789</v>
      </c>
      <c r="D970" s="113" t="s">
        <v>824</v>
      </c>
      <c r="E970" s="115"/>
      <c r="F970" s="114">
        <v>1</v>
      </c>
      <c r="G970" s="118" t="s">
        <v>821</v>
      </c>
    </row>
    <row r="971" spans="1:7" ht="21" x14ac:dyDescent="0.35">
      <c r="A971" s="112" t="s">
        <v>816</v>
      </c>
      <c r="B971" s="113" t="s">
        <v>1790</v>
      </c>
      <c r="C971" s="113" t="s">
        <v>1791</v>
      </c>
      <c r="D971" s="113" t="s">
        <v>824</v>
      </c>
      <c r="E971" s="115"/>
      <c r="F971" s="114">
        <v>4</v>
      </c>
      <c r="G971" s="118" t="s">
        <v>821</v>
      </c>
    </row>
    <row r="972" spans="1:7" ht="21" x14ac:dyDescent="0.35">
      <c r="A972" s="112" t="s">
        <v>816</v>
      </c>
      <c r="B972" s="113" t="s">
        <v>825</v>
      </c>
      <c r="C972" s="113" t="s">
        <v>1792</v>
      </c>
      <c r="D972" s="113" t="s">
        <v>819</v>
      </c>
      <c r="E972" s="113" t="s">
        <v>838</v>
      </c>
      <c r="F972" s="114">
        <v>1</v>
      </c>
      <c r="G972" s="118" t="s">
        <v>821</v>
      </c>
    </row>
    <row r="973" spans="1:7" ht="21" x14ac:dyDescent="0.35">
      <c r="A973" s="112" t="s">
        <v>816</v>
      </c>
      <c r="B973" s="113" t="s">
        <v>1185</v>
      </c>
      <c r="C973" s="113" t="s">
        <v>1793</v>
      </c>
      <c r="D973" s="113" t="s">
        <v>819</v>
      </c>
      <c r="E973" s="113" t="s">
        <v>838</v>
      </c>
      <c r="F973" s="114">
        <v>1</v>
      </c>
      <c r="G973" s="118" t="s">
        <v>821</v>
      </c>
    </row>
    <row r="974" spans="1:7" x14ac:dyDescent="0.35">
      <c r="A974" s="112" t="s">
        <v>816</v>
      </c>
      <c r="B974" s="113" t="s">
        <v>867</v>
      </c>
      <c r="C974" s="113" t="s">
        <v>1794</v>
      </c>
      <c r="D974" s="113" t="s">
        <v>824</v>
      </c>
      <c r="E974" s="115"/>
      <c r="F974" s="114">
        <v>1</v>
      </c>
      <c r="G974" s="118" t="s">
        <v>821</v>
      </c>
    </row>
    <row r="975" spans="1:7" ht="21" x14ac:dyDescent="0.35">
      <c r="A975" s="112" t="s">
        <v>816</v>
      </c>
      <c r="B975" s="113" t="s">
        <v>996</v>
      </c>
      <c r="C975" s="113" t="s">
        <v>1795</v>
      </c>
      <c r="D975" s="113" t="s">
        <v>824</v>
      </c>
      <c r="E975" s="115"/>
      <c r="F975" s="114">
        <v>4</v>
      </c>
      <c r="G975" s="118" t="s">
        <v>821</v>
      </c>
    </row>
    <row r="976" spans="1:7" ht="21" x14ac:dyDescent="0.35">
      <c r="A976" s="112" t="s">
        <v>816</v>
      </c>
      <c r="B976" s="113" t="s">
        <v>1274</v>
      </c>
      <c r="C976" s="113" t="s">
        <v>1796</v>
      </c>
      <c r="D976" s="113" t="s">
        <v>819</v>
      </c>
      <c r="E976" s="113" t="s">
        <v>838</v>
      </c>
      <c r="F976" s="114">
        <v>1</v>
      </c>
      <c r="G976" s="118" t="s">
        <v>821</v>
      </c>
    </row>
    <row r="977" spans="1:7" ht="21" x14ac:dyDescent="0.35">
      <c r="A977" s="112" t="s">
        <v>816</v>
      </c>
      <c r="B977" s="113" t="s">
        <v>825</v>
      </c>
      <c r="C977" s="113" t="s">
        <v>1797</v>
      </c>
      <c r="D977" s="113" t="s">
        <v>819</v>
      </c>
      <c r="E977" s="113" t="s">
        <v>838</v>
      </c>
      <c r="F977" s="114">
        <v>1</v>
      </c>
      <c r="G977" s="118" t="s">
        <v>821</v>
      </c>
    </row>
    <row r="978" spans="1:7" ht="21" x14ac:dyDescent="0.35">
      <c r="A978" s="112" t="s">
        <v>816</v>
      </c>
      <c r="B978" s="113" t="s">
        <v>1185</v>
      </c>
      <c r="C978" s="113" t="s">
        <v>1798</v>
      </c>
      <c r="D978" s="113" t="s">
        <v>819</v>
      </c>
      <c r="E978" s="113" t="s">
        <v>838</v>
      </c>
      <c r="F978" s="114">
        <v>1</v>
      </c>
      <c r="G978" s="118" t="s">
        <v>821</v>
      </c>
    </row>
    <row r="979" spans="1:7" ht="21" x14ac:dyDescent="0.35">
      <c r="A979" s="112" t="s">
        <v>816</v>
      </c>
      <c r="B979" s="113" t="s">
        <v>1315</v>
      </c>
      <c r="C979" s="113" t="s">
        <v>1799</v>
      </c>
      <c r="D979" s="113" t="s">
        <v>824</v>
      </c>
      <c r="E979" s="115"/>
      <c r="F979" s="114">
        <v>4</v>
      </c>
      <c r="G979" s="118" t="s">
        <v>821</v>
      </c>
    </row>
    <row r="980" spans="1:7" ht="21" x14ac:dyDescent="0.35">
      <c r="A980" s="112" t="s">
        <v>816</v>
      </c>
      <c r="B980" s="113" t="s">
        <v>867</v>
      </c>
      <c r="C980" s="113" t="s">
        <v>1800</v>
      </c>
      <c r="D980" s="113" t="s">
        <v>824</v>
      </c>
      <c r="E980" s="115"/>
      <c r="F980" s="114">
        <v>1</v>
      </c>
      <c r="G980" s="118" t="s">
        <v>821</v>
      </c>
    </row>
    <row r="981" spans="1:7" x14ac:dyDescent="0.35">
      <c r="A981" s="112" t="s">
        <v>816</v>
      </c>
      <c r="B981" s="113" t="s">
        <v>1406</v>
      </c>
      <c r="C981" s="113" t="s">
        <v>1801</v>
      </c>
      <c r="D981" s="113" t="s">
        <v>824</v>
      </c>
      <c r="E981" s="115"/>
      <c r="F981" s="114">
        <v>2</v>
      </c>
      <c r="G981" s="118" t="s">
        <v>821</v>
      </c>
    </row>
    <row r="982" spans="1:7" ht="21" x14ac:dyDescent="0.35">
      <c r="A982" s="112" t="s">
        <v>816</v>
      </c>
      <c r="B982" s="113" t="s">
        <v>1802</v>
      </c>
      <c r="C982" s="113" t="s">
        <v>1803</v>
      </c>
      <c r="D982" s="113" t="s">
        <v>824</v>
      </c>
      <c r="E982" s="115"/>
      <c r="F982" s="114">
        <v>5</v>
      </c>
      <c r="G982" s="118" t="s">
        <v>821</v>
      </c>
    </row>
    <row r="983" spans="1:7" ht="21" x14ac:dyDescent="0.35">
      <c r="A983" s="112" t="s">
        <v>816</v>
      </c>
      <c r="B983" s="113" t="s">
        <v>1802</v>
      </c>
      <c r="C983" s="113" t="s">
        <v>1803</v>
      </c>
      <c r="D983" s="113" t="s">
        <v>824</v>
      </c>
      <c r="E983" s="115"/>
      <c r="F983" s="114">
        <v>5</v>
      </c>
      <c r="G983" s="118" t="s">
        <v>821</v>
      </c>
    </row>
    <row r="984" spans="1:7" ht="21" x14ac:dyDescent="0.35">
      <c r="A984" s="112" t="s">
        <v>816</v>
      </c>
      <c r="B984" s="113" t="s">
        <v>848</v>
      </c>
      <c r="C984" s="113" t="s">
        <v>1804</v>
      </c>
      <c r="D984" s="113" t="s">
        <v>819</v>
      </c>
      <c r="E984" s="113" t="s">
        <v>838</v>
      </c>
      <c r="F984" s="114">
        <v>1</v>
      </c>
      <c r="G984" s="118" t="s">
        <v>821</v>
      </c>
    </row>
    <row r="985" spans="1:7" ht="21" x14ac:dyDescent="0.35">
      <c r="A985" s="112" t="s">
        <v>816</v>
      </c>
      <c r="B985" s="113" t="s">
        <v>867</v>
      </c>
      <c r="C985" s="113" t="s">
        <v>1805</v>
      </c>
      <c r="D985" s="113" t="s">
        <v>824</v>
      </c>
      <c r="E985" s="115"/>
      <c r="F985" s="114">
        <v>1</v>
      </c>
      <c r="G985" s="118" t="s">
        <v>821</v>
      </c>
    </row>
    <row r="986" spans="1:7" ht="21" x14ac:dyDescent="0.35">
      <c r="A986" s="112" t="s">
        <v>816</v>
      </c>
      <c r="B986" s="113" t="s">
        <v>1340</v>
      </c>
      <c r="C986" s="113" t="s">
        <v>1806</v>
      </c>
      <c r="D986" s="113" t="s">
        <v>819</v>
      </c>
      <c r="E986" s="113" t="s">
        <v>820</v>
      </c>
      <c r="F986" s="114">
        <v>1</v>
      </c>
      <c r="G986" s="118" t="s">
        <v>821</v>
      </c>
    </row>
    <row r="987" spans="1:7" ht="21" x14ac:dyDescent="0.35">
      <c r="A987" s="112" t="s">
        <v>816</v>
      </c>
      <c r="B987" s="113" t="s">
        <v>867</v>
      </c>
      <c r="C987" s="113" t="s">
        <v>1807</v>
      </c>
      <c r="D987" s="113" t="s">
        <v>819</v>
      </c>
      <c r="E987" s="113" t="s">
        <v>889</v>
      </c>
      <c r="F987" s="114">
        <v>1</v>
      </c>
      <c r="G987" s="118" t="s">
        <v>821</v>
      </c>
    </row>
    <row r="988" spans="1:7" ht="21" x14ac:dyDescent="0.35">
      <c r="A988" s="112" t="s">
        <v>816</v>
      </c>
      <c r="B988" s="113" t="s">
        <v>1156</v>
      </c>
      <c r="C988" s="113" t="s">
        <v>1157</v>
      </c>
      <c r="D988" s="113" t="s">
        <v>824</v>
      </c>
      <c r="E988" s="115"/>
      <c r="F988" s="114">
        <v>2</v>
      </c>
      <c r="G988" s="118" t="s">
        <v>993</v>
      </c>
    </row>
    <row r="989" spans="1:7" ht="21" x14ac:dyDescent="0.35">
      <c r="A989" s="112" t="s">
        <v>816</v>
      </c>
      <c r="B989" s="113" t="s">
        <v>825</v>
      </c>
      <c r="C989" s="113" t="s">
        <v>1808</v>
      </c>
      <c r="D989" s="113" t="s">
        <v>819</v>
      </c>
      <c r="E989" s="113" t="s">
        <v>829</v>
      </c>
      <c r="F989" s="114">
        <v>3</v>
      </c>
      <c r="G989" s="118" t="s">
        <v>821</v>
      </c>
    </row>
    <row r="990" spans="1:7" x14ac:dyDescent="0.35">
      <c r="A990" s="112" t="s">
        <v>816</v>
      </c>
      <c r="B990" s="113" t="s">
        <v>880</v>
      </c>
      <c r="C990" s="113" t="s">
        <v>1809</v>
      </c>
      <c r="D990" s="113" t="s">
        <v>819</v>
      </c>
      <c r="E990" s="113" t="s">
        <v>845</v>
      </c>
      <c r="F990" s="114">
        <v>1</v>
      </c>
      <c r="G990" s="118" t="s">
        <v>821</v>
      </c>
    </row>
    <row r="991" spans="1:7" ht="21" x14ac:dyDescent="0.35">
      <c r="A991" s="112" t="s">
        <v>816</v>
      </c>
      <c r="B991" s="113" t="s">
        <v>935</v>
      </c>
      <c r="C991" s="113" t="s">
        <v>1810</v>
      </c>
      <c r="D991" s="113" t="s">
        <v>824</v>
      </c>
      <c r="E991" s="115"/>
      <c r="F991" s="114">
        <v>1</v>
      </c>
      <c r="G991" s="118" t="s">
        <v>821</v>
      </c>
    </row>
    <row r="992" spans="1:7" x14ac:dyDescent="0.35">
      <c r="A992" s="112" t="s">
        <v>816</v>
      </c>
      <c r="B992" s="113" t="s">
        <v>1185</v>
      </c>
      <c r="C992" s="113" t="s">
        <v>1811</v>
      </c>
      <c r="D992" s="113" t="s">
        <v>824</v>
      </c>
      <c r="E992" s="115"/>
      <c r="F992" s="114">
        <v>4</v>
      </c>
      <c r="G992" s="118" t="s">
        <v>821</v>
      </c>
    </row>
    <row r="993" spans="1:7" x14ac:dyDescent="0.35">
      <c r="A993" s="112" t="s">
        <v>816</v>
      </c>
      <c r="B993" s="113" t="s">
        <v>1177</v>
      </c>
      <c r="C993" s="113" t="s">
        <v>1812</v>
      </c>
      <c r="D993" s="113" t="s">
        <v>824</v>
      </c>
      <c r="E993" s="115"/>
      <c r="F993" s="114">
        <v>2</v>
      </c>
      <c r="G993" s="118" t="s">
        <v>821</v>
      </c>
    </row>
    <row r="994" spans="1:7" ht="31.5" x14ac:dyDescent="0.35">
      <c r="A994" s="112" t="s">
        <v>816</v>
      </c>
      <c r="B994" s="113" t="s">
        <v>1579</v>
      </c>
      <c r="C994" s="113" t="s">
        <v>1813</v>
      </c>
      <c r="D994" s="113" t="s">
        <v>819</v>
      </c>
      <c r="E994" s="113" t="s">
        <v>820</v>
      </c>
      <c r="F994" s="114">
        <v>1</v>
      </c>
      <c r="G994" s="118" t="s">
        <v>821</v>
      </c>
    </row>
    <row r="995" spans="1:7" ht="21" x14ac:dyDescent="0.35">
      <c r="A995" s="112" t="s">
        <v>816</v>
      </c>
      <c r="B995" s="113" t="s">
        <v>1814</v>
      </c>
      <c r="C995" s="113" t="s">
        <v>1815</v>
      </c>
      <c r="D995" s="113" t="s">
        <v>824</v>
      </c>
      <c r="E995" s="115"/>
      <c r="F995" s="114">
        <v>17</v>
      </c>
      <c r="G995" s="118" t="s">
        <v>821</v>
      </c>
    </row>
    <row r="996" spans="1:7" ht="21" x14ac:dyDescent="0.35">
      <c r="A996" s="112" t="s">
        <v>816</v>
      </c>
      <c r="B996" s="113" t="s">
        <v>1816</v>
      </c>
      <c r="C996" s="113" t="s">
        <v>1817</v>
      </c>
      <c r="D996" s="113" t="s">
        <v>819</v>
      </c>
      <c r="E996" s="113" t="s">
        <v>838</v>
      </c>
      <c r="F996" s="114">
        <v>2</v>
      </c>
      <c r="G996" s="118" t="s">
        <v>821</v>
      </c>
    </row>
    <row r="997" spans="1:7" ht="31.5" x14ac:dyDescent="0.35">
      <c r="A997" s="112" t="s">
        <v>816</v>
      </c>
      <c r="B997" s="113" t="s">
        <v>917</v>
      </c>
      <c r="C997" s="113" t="s">
        <v>1818</v>
      </c>
      <c r="D997" s="113" t="s">
        <v>824</v>
      </c>
      <c r="E997" s="115"/>
      <c r="F997" s="114">
        <v>1</v>
      </c>
      <c r="G997" s="118" t="s">
        <v>821</v>
      </c>
    </row>
    <row r="998" spans="1:7" ht="31.5" x14ac:dyDescent="0.35">
      <c r="A998" s="112" t="s">
        <v>816</v>
      </c>
      <c r="B998" s="113" t="s">
        <v>917</v>
      </c>
      <c r="C998" s="113" t="s">
        <v>1819</v>
      </c>
      <c r="D998" s="113" t="s">
        <v>824</v>
      </c>
      <c r="E998" s="115"/>
      <c r="F998" s="114">
        <v>1</v>
      </c>
      <c r="G998" s="118" t="s">
        <v>821</v>
      </c>
    </row>
    <row r="999" spans="1:7" x14ac:dyDescent="0.35">
      <c r="A999" s="112" t="s">
        <v>816</v>
      </c>
      <c r="B999" s="113" t="s">
        <v>1820</v>
      </c>
      <c r="C999" s="113" t="s">
        <v>1821</v>
      </c>
      <c r="D999" s="113" t="s">
        <v>824</v>
      </c>
      <c r="E999" s="115"/>
      <c r="F999" s="114">
        <v>2</v>
      </c>
      <c r="G999" s="118" t="s">
        <v>821</v>
      </c>
    </row>
    <row r="1000" spans="1:7" x14ac:dyDescent="0.35">
      <c r="A1000" s="112" t="s">
        <v>816</v>
      </c>
      <c r="B1000" s="113" t="s">
        <v>1367</v>
      </c>
      <c r="C1000" s="113" t="s">
        <v>1822</v>
      </c>
      <c r="D1000" s="113" t="s">
        <v>824</v>
      </c>
      <c r="E1000" s="115"/>
      <c r="F1000" s="114">
        <v>2</v>
      </c>
      <c r="G1000" s="118" t="s">
        <v>821</v>
      </c>
    </row>
    <row r="1001" spans="1:7" x14ac:dyDescent="0.35">
      <c r="A1001" s="112" t="s">
        <v>816</v>
      </c>
      <c r="B1001" s="113" t="s">
        <v>1823</v>
      </c>
      <c r="C1001" s="113" t="s">
        <v>1824</v>
      </c>
      <c r="D1001" s="113" t="s">
        <v>819</v>
      </c>
      <c r="E1001" s="113" t="s">
        <v>820</v>
      </c>
      <c r="F1001" s="114">
        <v>3</v>
      </c>
      <c r="G1001" s="118" t="s">
        <v>821</v>
      </c>
    </row>
    <row r="1002" spans="1:7" x14ac:dyDescent="0.35">
      <c r="A1002" s="112" t="s">
        <v>816</v>
      </c>
      <c r="B1002" s="113" t="s">
        <v>1291</v>
      </c>
      <c r="C1002" s="113" t="s">
        <v>1825</v>
      </c>
      <c r="D1002" s="113" t="s">
        <v>819</v>
      </c>
      <c r="E1002" s="113" t="s">
        <v>845</v>
      </c>
      <c r="F1002" s="114">
        <v>2</v>
      </c>
      <c r="G1002" s="118" t="s">
        <v>821</v>
      </c>
    </row>
    <row r="1003" spans="1:7" ht="21" x14ac:dyDescent="0.35">
      <c r="A1003" s="112" t="s">
        <v>816</v>
      </c>
      <c r="B1003" s="113" t="s">
        <v>1030</v>
      </c>
      <c r="C1003" s="113" t="s">
        <v>1826</v>
      </c>
      <c r="D1003" s="113" t="s">
        <v>819</v>
      </c>
      <c r="E1003" s="113" t="s">
        <v>845</v>
      </c>
      <c r="F1003" s="114">
        <v>4</v>
      </c>
      <c r="G1003" s="118" t="s">
        <v>821</v>
      </c>
    </row>
    <row r="1004" spans="1:7" x14ac:dyDescent="0.35">
      <c r="A1004" s="112" t="s">
        <v>816</v>
      </c>
      <c r="B1004" s="113" t="s">
        <v>1177</v>
      </c>
      <c r="C1004" s="113" t="s">
        <v>1827</v>
      </c>
      <c r="D1004" s="113" t="s">
        <v>824</v>
      </c>
      <c r="E1004" s="115"/>
      <c r="F1004" s="114">
        <v>2</v>
      </c>
      <c r="G1004" s="118" t="s">
        <v>821</v>
      </c>
    </row>
    <row r="1005" spans="1:7" ht="21" x14ac:dyDescent="0.35">
      <c r="A1005" s="112" t="s">
        <v>816</v>
      </c>
      <c r="B1005" s="113" t="s">
        <v>996</v>
      </c>
      <c r="C1005" s="113" t="s">
        <v>1828</v>
      </c>
      <c r="D1005" s="113" t="s">
        <v>824</v>
      </c>
      <c r="E1005" s="115"/>
      <c r="F1005" s="114">
        <v>1</v>
      </c>
      <c r="G1005" s="118" t="s">
        <v>821</v>
      </c>
    </row>
    <row r="1006" spans="1:7" ht="21" x14ac:dyDescent="0.35">
      <c r="A1006" s="112" t="s">
        <v>816</v>
      </c>
      <c r="B1006" s="113" t="s">
        <v>1274</v>
      </c>
      <c r="C1006" s="113" t="s">
        <v>1829</v>
      </c>
      <c r="D1006" s="113" t="s">
        <v>819</v>
      </c>
      <c r="E1006" s="113" t="s">
        <v>820</v>
      </c>
      <c r="F1006" s="114">
        <v>2</v>
      </c>
      <c r="G1006" s="118" t="s">
        <v>821</v>
      </c>
    </row>
    <row r="1007" spans="1:7" ht="21" x14ac:dyDescent="0.35">
      <c r="A1007" s="112" t="s">
        <v>816</v>
      </c>
      <c r="B1007" s="113" t="s">
        <v>996</v>
      </c>
      <c r="C1007" s="113" t="s">
        <v>1830</v>
      </c>
      <c r="D1007" s="113" t="s">
        <v>824</v>
      </c>
      <c r="E1007" s="115"/>
      <c r="F1007" s="114">
        <v>1</v>
      </c>
      <c r="G1007" s="118" t="s">
        <v>821</v>
      </c>
    </row>
    <row r="1008" spans="1:7" ht="21" x14ac:dyDescent="0.35">
      <c r="A1008" s="112" t="s">
        <v>816</v>
      </c>
      <c r="B1008" s="113" t="s">
        <v>996</v>
      </c>
      <c r="C1008" s="113" t="s">
        <v>1830</v>
      </c>
      <c r="D1008" s="113" t="s">
        <v>824</v>
      </c>
      <c r="E1008" s="115"/>
      <c r="F1008" s="114">
        <v>1</v>
      </c>
      <c r="G1008" s="118" t="s">
        <v>821</v>
      </c>
    </row>
    <row r="1009" spans="1:7" ht="21" x14ac:dyDescent="0.35">
      <c r="A1009" s="112" t="s">
        <v>816</v>
      </c>
      <c r="B1009" s="113" t="s">
        <v>1274</v>
      </c>
      <c r="C1009" s="113" t="s">
        <v>1831</v>
      </c>
      <c r="D1009" s="113" t="s">
        <v>819</v>
      </c>
      <c r="E1009" s="113" t="s">
        <v>820</v>
      </c>
      <c r="F1009" s="114">
        <v>3</v>
      </c>
      <c r="G1009" s="118" t="s">
        <v>821</v>
      </c>
    </row>
    <row r="1010" spans="1:7" ht="21" x14ac:dyDescent="0.35">
      <c r="A1010" s="112" t="s">
        <v>816</v>
      </c>
      <c r="B1010" s="113" t="s">
        <v>880</v>
      </c>
      <c r="C1010" s="113" t="s">
        <v>1832</v>
      </c>
      <c r="D1010" s="113" t="s">
        <v>819</v>
      </c>
      <c r="E1010" s="113" t="s">
        <v>838</v>
      </c>
      <c r="F1010" s="114">
        <v>1</v>
      </c>
      <c r="G1010" s="118" t="s">
        <v>821</v>
      </c>
    </row>
    <row r="1011" spans="1:7" ht="21" x14ac:dyDescent="0.35">
      <c r="A1011" s="112" t="s">
        <v>816</v>
      </c>
      <c r="B1011" s="113" t="s">
        <v>967</v>
      </c>
      <c r="C1011" s="113" t="s">
        <v>1833</v>
      </c>
      <c r="D1011" s="113" t="s">
        <v>819</v>
      </c>
      <c r="E1011" s="113" t="s">
        <v>838</v>
      </c>
      <c r="F1011" s="114">
        <v>1</v>
      </c>
      <c r="G1011" s="118" t="s">
        <v>821</v>
      </c>
    </row>
    <row r="1012" spans="1:7" ht="21" x14ac:dyDescent="0.35">
      <c r="A1012" s="112" t="s">
        <v>816</v>
      </c>
      <c r="B1012" s="113" t="s">
        <v>880</v>
      </c>
      <c r="C1012" s="113" t="s">
        <v>1834</v>
      </c>
      <c r="D1012" s="113" t="s">
        <v>819</v>
      </c>
      <c r="E1012" s="113" t="s">
        <v>820</v>
      </c>
      <c r="F1012" s="114">
        <v>1</v>
      </c>
      <c r="G1012" s="118" t="s">
        <v>821</v>
      </c>
    </row>
    <row r="1013" spans="1:7" ht="21" x14ac:dyDescent="0.35">
      <c r="A1013" s="112" t="s">
        <v>816</v>
      </c>
      <c r="B1013" s="113" t="s">
        <v>1235</v>
      </c>
      <c r="C1013" s="113" t="s">
        <v>1835</v>
      </c>
      <c r="D1013" s="113" t="s">
        <v>824</v>
      </c>
      <c r="E1013" s="115"/>
      <c r="F1013" s="114">
        <v>2</v>
      </c>
      <c r="G1013" s="118" t="s">
        <v>821</v>
      </c>
    </row>
    <row r="1014" spans="1:7" ht="21" x14ac:dyDescent="0.35">
      <c r="A1014" s="112" t="s">
        <v>816</v>
      </c>
      <c r="B1014" s="113" t="s">
        <v>1836</v>
      </c>
      <c r="C1014" s="113" t="s">
        <v>1837</v>
      </c>
      <c r="D1014" s="113" t="s">
        <v>824</v>
      </c>
      <c r="E1014" s="115"/>
      <c r="F1014" s="114">
        <v>1</v>
      </c>
      <c r="G1014" s="118" t="s">
        <v>821</v>
      </c>
    </row>
    <row r="1015" spans="1:7" ht="21" x14ac:dyDescent="0.35">
      <c r="A1015" s="112" t="s">
        <v>816</v>
      </c>
      <c r="B1015" s="113" t="s">
        <v>1838</v>
      </c>
      <c r="C1015" s="113" t="s">
        <v>1839</v>
      </c>
      <c r="D1015" s="113" t="s">
        <v>819</v>
      </c>
      <c r="E1015" s="113" t="s">
        <v>889</v>
      </c>
      <c r="F1015" s="114">
        <v>1</v>
      </c>
      <c r="G1015" s="118" t="s">
        <v>821</v>
      </c>
    </row>
    <row r="1016" spans="1:7" ht="21" x14ac:dyDescent="0.35">
      <c r="A1016" s="112" t="s">
        <v>816</v>
      </c>
      <c r="B1016" s="113" t="s">
        <v>873</v>
      </c>
      <c r="C1016" s="113" t="s">
        <v>1840</v>
      </c>
      <c r="D1016" s="113" t="s">
        <v>824</v>
      </c>
      <c r="E1016" s="115"/>
      <c r="F1016" s="114">
        <v>26</v>
      </c>
      <c r="G1016" s="118" t="s">
        <v>821</v>
      </c>
    </row>
    <row r="1017" spans="1:7" ht="21" x14ac:dyDescent="0.35">
      <c r="A1017" s="112" t="s">
        <v>816</v>
      </c>
      <c r="B1017" s="113" t="s">
        <v>1185</v>
      </c>
      <c r="C1017" s="113" t="s">
        <v>1841</v>
      </c>
      <c r="D1017" s="113" t="s">
        <v>819</v>
      </c>
      <c r="E1017" s="113" t="s">
        <v>845</v>
      </c>
      <c r="F1017" s="114">
        <v>4</v>
      </c>
      <c r="G1017" s="118" t="s">
        <v>821</v>
      </c>
    </row>
    <row r="1018" spans="1:7" x14ac:dyDescent="0.35">
      <c r="A1018" s="112" t="s">
        <v>816</v>
      </c>
      <c r="B1018" s="113" t="s">
        <v>1291</v>
      </c>
      <c r="C1018" s="113" t="s">
        <v>1842</v>
      </c>
      <c r="D1018" s="113" t="s">
        <v>819</v>
      </c>
      <c r="E1018" s="113" t="s">
        <v>845</v>
      </c>
      <c r="F1018" s="114">
        <v>2</v>
      </c>
      <c r="G1018" s="118" t="s">
        <v>821</v>
      </c>
    </row>
    <row r="1019" spans="1:7" ht="21" x14ac:dyDescent="0.35">
      <c r="A1019" s="112" t="s">
        <v>816</v>
      </c>
      <c r="B1019" s="113" t="s">
        <v>1185</v>
      </c>
      <c r="C1019" s="113" t="s">
        <v>1843</v>
      </c>
      <c r="D1019" s="113" t="s">
        <v>819</v>
      </c>
      <c r="E1019" s="113" t="s">
        <v>845</v>
      </c>
      <c r="F1019" s="114">
        <v>2</v>
      </c>
      <c r="G1019" s="118" t="s">
        <v>821</v>
      </c>
    </row>
    <row r="1020" spans="1:7" ht="21" x14ac:dyDescent="0.35">
      <c r="A1020" s="112" t="s">
        <v>816</v>
      </c>
      <c r="B1020" s="113" t="s">
        <v>1331</v>
      </c>
      <c r="C1020" s="113" t="s">
        <v>1844</v>
      </c>
      <c r="D1020" s="113" t="s">
        <v>824</v>
      </c>
      <c r="E1020" s="115"/>
      <c r="F1020" s="114">
        <v>4</v>
      </c>
      <c r="G1020" s="118" t="s">
        <v>821</v>
      </c>
    </row>
    <row r="1021" spans="1:7" x14ac:dyDescent="0.35">
      <c r="A1021" s="112" t="s">
        <v>816</v>
      </c>
      <c r="B1021" s="113" t="s">
        <v>1814</v>
      </c>
      <c r="C1021" s="113" t="s">
        <v>1845</v>
      </c>
      <c r="D1021" s="113" t="s">
        <v>824</v>
      </c>
      <c r="E1021" s="115"/>
      <c r="F1021" s="114">
        <v>4</v>
      </c>
      <c r="G1021" s="118" t="s">
        <v>821</v>
      </c>
    </row>
    <row r="1022" spans="1:7" ht="21" x14ac:dyDescent="0.35">
      <c r="A1022" s="112" t="s">
        <v>816</v>
      </c>
      <c r="B1022" s="113" t="s">
        <v>940</v>
      </c>
      <c r="C1022" s="113" t="s">
        <v>1846</v>
      </c>
      <c r="D1022" s="113" t="s">
        <v>819</v>
      </c>
      <c r="E1022" s="113" t="s">
        <v>838</v>
      </c>
      <c r="F1022" s="114">
        <v>8</v>
      </c>
      <c r="G1022" s="118" t="s">
        <v>821</v>
      </c>
    </row>
    <row r="1023" spans="1:7" ht="21" x14ac:dyDescent="0.35">
      <c r="A1023" s="112" t="s">
        <v>816</v>
      </c>
      <c r="B1023" s="113" t="s">
        <v>940</v>
      </c>
      <c r="C1023" s="113" t="s">
        <v>1846</v>
      </c>
      <c r="D1023" s="113" t="s">
        <v>819</v>
      </c>
      <c r="E1023" s="113" t="s">
        <v>838</v>
      </c>
      <c r="F1023" s="114">
        <v>8</v>
      </c>
      <c r="G1023" s="118" t="s">
        <v>821</v>
      </c>
    </row>
    <row r="1024" spans="1:7" ht="21" x14ac:dyDescent="0.35">
      <c r="A1024" s="112" t="s">
        <v>816</v>
      </c>
      <c r="B1024" s="113" t="s">
        <v>1532</v>
      </c>
      <c r="C1024" s="113" t="s">
        <v>1847</v>
      </c>
      <c r="D1024" s="113" t="s">
        <v>819</v>
      </c>
      <c r="E1024" s="113" t="s">
        <v>820</v>
      </c>
      <c r="F1024" s="114">
        <v>1</v>
      </c>
      <c r="G1024" s="118" t="s">
        <v>821</v>
      </c>
    </row>
    <row r="1025" spans="1:7" ht="21" x14ac:dyDescent="0.35">
      <c r="A1025" s="112" t="s">
        <v>816</v>
      </c>
      <c r="B1025" s="113" t="s">
        <v>1532</v>
      </c>
      <c r="C1025" s="113" t="s">
        <v>1847</v>
      </c>
      <c r="D1025" s="113" t="s">
        <v>819</v>
      </c>
      <c r="E1025" s="113" t="s">
        <v>820</v>
      </c>
      <c r="F1025" s="114">
        <v>1</v>
      </c>
      <c r="G1025" s="118" t="s">
        <v>821</v>
      </c>
    </row>
    <row r="1026" spans="1:7" x14ac:dyDescent="0.35">
      <c r="A1026" s="112" t="s">
        <v>816</v>
      </c>
      <c r="B1026" s="113" t="s">
        <v>853</v>
      </c>
      <c r="C1026" s="113" t="s">
        <v>1848</v>
      </c>
      <c r="D1026" s="113" t="s">
        <v>824</v>
      </c>
      <c r="E1026" s="115"/>
      <c r="F1026" s="114">
        <v>4</v>
      </c>
      <c r="G1026" s="118" t="s">
        <v>821</v>
      </c>
    </row>
    <row r="1027" spans="1:7" ht="21" x14ac:dyDescent="0.35">
      <c r="A1027" s="112" t="s">
        <v>816</v>
      </c>
      <c r="B1027" s="113" t="s">
        <v>1154</v>
      </c>
      <c r="C1027" s="113" t="s">
        <v>1849</v>
      </c>
      <c r="D1027" s="113" t="s">
        <v>824</v>
      </c>
      <c r="E1027" s="115"/>
      <c r="F1027" s="114">
        <v>2</v>
      </c>
      <c r="G1027" s="118" t="s">
        <v>821</v>
      </c>
    </row>
    <row r="1028" spans="1:7" ht="21" x14ac:dyDescent="0.35">
      <c r="A1028" s="112" t="s">
        <v>816</v>
      </c>
      <c r="B1028" s="113" t="s">
        <v>996</v>
      </c>
      <c r="C1028" s="113" t="s">
        <v>1850</v>
      </c>
      <c r="D1028" s="113" t="s">
        <v>824</v>
      </c>
      <c r="E1028" s="115"/>
      <c r="F1028" s="114">
        <v>1</v>
      </c>
      <c r="G1028" s="118" t="s">
        <v>821</v>
      </c>
    </row>
    <row r="1029" spans="1:7" ht="21" x14ac:dyDescent="0.35">
      <c r="A1029" s="112" t="s">
        <v>816</v>
      </c>
      <c r="B1029" s="113" t="s">
        <v>1500</v>
      </c>
      <c r="C1029" s="113" t="s">
        <v>1851</v>
      </c>
      <c r="D1029" s="113" t="s">
        <v>824</v>
      </c>
      <c r="E1029" s="115"/>
      <c r="F1029" s="114">
        <v>1</v>
      </c>
      <c r="G1029" s="118" t="s">
        <v>821</v>
      </c>
    </row>
    <row r="1030" spans="1:7" ht="21" x14ac:dyDescent="0.35">
      <c r="A1030" s="112" t="s">
        <v>816</v>
      </c>
      <c r="B1030" s="113" t="s">
        <v>1114</v>
      </c>
      <c r="C1030" s="113" t="s">
        <v>1852</v>
      </c>
      <c r="D1030" s="113" t="s">
        <v>819</v>
      </c>
      <c r="E1030" s="113" t="s">
        <v>829</v>
      </c>
      <c r="F1030" s="114">
        <v>1</v>
      </c>
      <c r="G1030" s="118" t="s">
        <v>821</v>
      </c>
    </row>
    <row r="1031" spans="1:7" ht="21" x14ac:dyDescent="0.35">
      <c r="A1031" s="112" t="s">
        <v>816</v>
      </c>
      <c r="B1031" s="113" t="s">
        <v>1274</v>
      </c>
      <c r="C1031" s="113" t="s">
        <v>1853</v>
      </c>
      <c r="D1031" s="113" t="s">
        <v>819</v>
      </c>
      <c r="E1031" s="113" t="s">
        <v>820</v>
      </c>
      <c r="F1031" s="114">
        <v>1</v>
      </c>
      <c r="G1031" s="118" t="s">
        <v>821</v>
      </c>
    </row>
    <row r="1032" spans="1:7" ht="21" x14ac:dyDescent="0.35">
      <c r="A1032" s="112" t="s">
        <v>816</v>
      </c>
      <c r="B1032" s="113" t="s">
        <v>1062</v>
      </c>
      <c r="C1032" s="113" t="s">
        <v>1854</v>
      </c>
      <c r="D1032" s="113" t="s">
        <v>824</v>
      </c>
      <c r="E1032" s="115"/>
      <c r="F1032" s="114">
        <v>1</v>
      </c>
      <c r="G1032" s="118" t="s">
        <v>821</v>
      </c>
    </row>
    <row r="1033" spans="1:7" ht="21" x14ac:dyDescent="0.35">
      <c r="A1033" s="112" t="s">
        <v>816</v>
      </c>
      <c r="B1033" s="113" t="s">
        <v>1062</v>
      </c>
      <c r="C1033" s="113" t="s">
        <v>1854</v>
      </c>
      <c r="D1033" s="113" t="s">
        <v>824</v>
      </c>
      <c r="E1033" s="115"/>
      <c r="F1033" s="114">
        <v>1</v>
      </c>
      <c r="G1033" s="118" t="s">
        <v>821</v>
      </c>
    </row>
    <row r="1034" spans="1:7" x14ac:dyDescent="0.35">
      <c r="A1034" s="112" t="s">
        <v>816</v>
      </c>
      <c r="B1034" s="113" t="s">
        <v>1233</v>
      </c>
      <c r="C1034" s="113" t="s">
        <v>1855</v>
      </c>
      <c r="D1034" s="113" t="s">
        <v>824</v>
      </c>
      <c r="E1034" s="115"/>
      <c r="F1034" s="114">
        <v>1</v>
      </c>
      <c r="G1034" s="118" t="s">
        <v>821</v>
      </c>
    </row>
    <row r="1035" spans="1:7" ht="21" x14ac:dyDescent="0.35">
      <c r="A1035" s="112" t="s">
        <v>816</v>
      </c>
      <c r="B1035" s="113" t="s">
        <v>935</v>
      </c>
      <c r="C1035" s="113" t="s">
        <v>1856</v>
      </c>
      <c r="D1035" s="113" t="s">
        <v>819</v>
      </c>
      <c r="E1035" s="113" t="s">
        <v>820</v>
      </c>
      <c r="F1035" s="114">
        <v>1</v>
      </c>
      <c r="G1035" s="118" t="s">
        <v>821</v>
      </c>
    </row>
    <row r="1036" spans="1:7" ht="21" x14ac:dyDescent="0.35">
      <c r="A1036" s="112" t="s">
        <v>816</v>
      </c>
      <c r="B1036" s="113" t="s">
        <v>1857</v>
      </c>
      <c r="C1036" s="113" t="s">
        <v>1858</v>
      </c>
      <c r="D1036" s="113" t="s">
        <v>819</v>
      </c>
      <c r="E1036" s="113" t="s">
        <v>820</v>
      </c>
      <c r="F1036" s="114">
        <v>2</v>
      </c>
      <c r="G1036" s="118" t="s">
        <v>821</v>
      </c>
    </row>
    <row r="1037" spans="1:7" x14ac:dyDescent="0.35">
      <c r="A1037" s="112" t="s">
        <v>816</v>
      </c>
      <c r="B1037" s="113" t="s">
        <v>1859</v>
      </c>
      <c r="C1037" s="113" t="s">
        <v>1860</v>
      </c>
      <c r="D1037" s="113" t="s">
        <v>824</v>
      </c>
      <c r="E1037" s="115"/>
      <c r="F1037" s="114">
        <v>1</v>
      </c>
      <c r="G1037" s="118" t="s">
        <v>821</v>
      </c>
    </row>
    <row r="1038" spans="1:7" ht="21" x14ac:dyDescent="0.35">
      <c r="A1038" s="112" t="s">
        <v>816</v>
      </c>
      <c r="B1038" s="113" t="s">
        <v>887</v>
      </c>
      <c r="C1038" s="113" t="s">
        <v>1861</v>
      </c>
      <c r="D1038" s="113" t="s">
        <v>819</v>
      </c>
      <c r="E1038" s="113" t="s">
        <v>820</v>
      </c>
      <c r="F1038" s="114">
        <v>1</v>
      </c>
      <c r="G1038" s="118" t="s">
        <v>821</v>
      </c>
    </row>
    <row r="1039" spans="1:7" ht="21" x14ac:dyDescent="0.35">
      <c r="A1039" s="112" t="s">
        <v>816</v>
      </c>
      <c r="B1039" s="113" t="s">
        <v>880</v>
      </c>
      <c r="C1039" s="113" t="s">
        <v>1862</v>
      </c>
      <c r="D1039" s="113" t="s">
        <v>819</v>
      </c>
      <c r="E1039" s="113" t="s">
        <v>820</v>
      </c>
      <c r="F1039" s="114">
        <v>1</v>
      </c>
      <c r="G1039" s="118" t="s">
        <v>821</v>
      </c>
    </row>
    <row r="1040" spans="1:7" ht="21" x14ac:dyDescent="0.35">
      <c r="A1040" s="112" t="s">
        <v>816</v>
      </c>
      <c r="B1040" s="113" t="s">
        <v>1337</v>
      </c>
      <c r="C1040" s="113" t="s">
        <v>1338</v>
      </c>
      <c r="D1040" s="113" t="s">
        <v>819</v>
      </c>
      <c r="E1040" s="113" t="s">
        <v>820</v>
      </c>
      <c r="F1040" s="114">
        <v>1</v>
      </c>
      <c r="G1040" s="118" t="s">
        <v>821</v>
      </c>
    </row>
    <row r="1041" spans="1:7" ht="21" x14ac:dyDescent="0.35">
      <c r="A1041" s="112" t="s">
        <v>816</v>
      </c>
      <c r="B1041" s="113" t="s">
        <v>1337</v>
      </c>
      <c r="C1041" s="113" t="s">
        <v>1338</v>
      </c>
      <c r="D1041" s="113" t="s">
        <v>819</v>
      </c>
      <c r="E1041" s="113" t="s">
        <v>820</v>
      </c>
      <c r="F1041" s="114">
        <v>1</v>
      </c>
      <c r="G1041" s="118" t="s">
        <v>821</v>
      </c>
    </row>
    <row r="1042" spans="1:7" ht="21" x14ac:dyDescent="0.35">
      <c r="A1042" s="112" t="s">
        <v>816</v>
      </c>
      <c r="B1042" s="113" t="s">
        <v>1863</v>
      </c>
      <c r="C1042" s="113" t="s">
        <v>1864</v>
      </c>
      <c r="D1042" s="113" t="s">
        <v>824</v>
      </c>
      <c r="E1042" s="115"/>
      <c r="F1042" s="114">
        <v>1</v>
      </c>
      <c r="G1042" s="118" t="s">
        <v>821</v>
      </c>
    </row>
    <row r="1043" spans="1:7" ht="21" x14ac:dyDescent="0.35">
      <c r="A1043" s="112" t="s">
        <v>816</v>
      </c>
      <c r="B1043" s="113" t="s">
        <v>1863</v>
      </c>
      <c r="C1043" s="113" t="s">
        <v>1864</v>
      </c>
      <c r="D1043" s="113" t="s">
        <v>824</v>
      </c>
      <c r="E1043" s="115"/>
      <c r="F1043" s="114">
        <v>1</v>
      </c>
      <c r="G1043" s="118" t="s">
        <v>821</v>
      </c>
    </row>
    <row r="1044" spans="1:7" ht="21" x14ac:dyDescent="0.35">
      <c r="A1044" s="112" t="s">
        <v>816</v>
      </c>
      <c r="B1044" s="113" t="s">
        <v>867</v>
      </c>
      <c r="C1044" s="113" t="s">
        <v>1865</v>
      </c>
      <c r="D1044" s="113" t="s">
        <v>824</v>
      </c>
      <c r="E1044" s="115"/>
      <c r="F1044" s="114">
        <v>1</v>
      </c>
      <c r="G1044" s="118" t="s">
        <v>821</v>
      </c>
    </row>
    <row r="1045" spans="1:7" ht="21" x14ac:dyDescent="0.35">
      <c r="A1045" s="112" t="s">
        <v>816</v>
      </c>
      <c r="B1045" s="113" t="s">
        <v>867</v>
      </c>
      <c r="C1045" s="113" t="s">
        <v>1865</v>
      </c>
      <c r="D1045" s="113" t="s">
        <v>824</v>
      </c>
      <c r="E1045" s="115"/>
      <c r="F1045" s="114">
        <v>1</v>
      </c>
      <c r="G1045" s="118" t="s">
        <v>821</v>
      </c>
    </row>
    <row r="1046" spans="1:7" ht="21" x14ac:dyDescent="0.35">
      <c r="A1046" s="112" t="s">
        <v>816</v>
      </c>
      <c r="B1046" s="113" t="s">
        <v>904</v>
      </c>
      <c r="C1046" s="113" t="s">
        <v>1866</v>
      </c>
      <c r="D1046" s="113" t="s">
        <v>824</v>
      </c>
      <c r="E1046" s="115"/>
      <c r="F1046" s="114">
        <v>1</v>
      </c>
      <c r="G1046" s="118" t="s">
        <v>821</v>
      </c>
    </row>
    <row r="1047" spans="1:7" ht="21" x14ac:dyDescent="0.35">
      <c r="A1047" s="112" t="s">
        <v>816</v>
      </c>
      <c r="B1047" s="113" t="s">
        <v>904</v>
      </c>
      <c r="C1047" s="113" t="s">
        <v>1867</v>
      </c>
      <c r="D1047" s="113" t="s">
        <v>824</v>
      </c>
      <c r="E1047" s="115"/>
      <c r="F1047" s="114">
        <v>1</v>
      </c>
      <c r="G1047" s="118" t="s">
        <v>821</v>
      </c>
    </row>
    <row r="1048" spans="1:7" ht="21" x14ac:dyDescent="0.35">
      <c r="A1048" s="112" t="s">
        <v>816</v>
      </c>
      <c r="B1048" s="113" t="s">
        <v>867</v>
      </c>
      <c r="C1048" s="113" t="s">
        <v>1868</v>
      </c>
      <c r="D1048" s="113" t="s">
        <v>824</v>
      </c>
      <c r="E1048" s="115"/>
      <c r="F1048" s="114">
        <v>1</v>
      </c>
      <c r="G1048" s="118" t="s">
        <v>821</v>
      </c>
    </row>
    <row r="1049" spans="1:7" ht="21" x14ac:dyDescent="0.35">
      <c r="A1049" s="112" t="s">
        <v>816</v>
      </c>
      <c r="B1049" s="113" t="s">
        <v>904</v>
      </c>
      <c r="C1049" s="113" t="s">
        <v>1869</v>
      </c>
      <c r="D1049" s="113" t="s">
        <v>824</v>
      </c>
      <c r="E1049" s="115"/>
      <c r="F1049" s="114">
        <v>1</v>
      </c>
      <c r="G1049" s="118" t="s">
        <v>821</v>
      </c>
    </row>
    <row r="1050" spans="1:7" ht="21" x14ac:dyDescent="0.35">
      <c r="A1050" s="112" t="s">
        <v>816</v>
      </c>
      <c r="B1050" s="113" t="s">
        <v>880</v>
      </c>
      <c r="C1050" s="113" t="s">
        <v>1870</v>
      </c>
      <c r="D1050" s="113" t="s">
        <v>819</v>
      </c>
      <c r="E1050" s="113" t="s">
        <v>820</v>
      </c>
      <c r="F1050" s="114">
        <v>2</v>
      </c>
      <c r="G1050" s="118" t="s">
        <v>821</v>
      </c>
    </row>
    <row r="1051" spans="1:7" ht="21" x14ac:dyDescent="0.35">
      <c r="A1051" s="112" t="s">
        <v>816</v>
      </c>
      <c r="B1051" s="113" t="s">
        <v>1289</v>
      </c>
      <c r="C1051" s="113" t="s">
        <v>1871</v>
      </c>
      <c r="D1051" s="113" t="s">
        <v>824</v>
      </c>
      <c r="E1051" s="115"/>
      <c r="F1051" s="114">
        <v>1</v>
      </c>
      <c r="G1051" s="118" t="s">
        <v>821</v>
      </c>
    </row>
    <row r="1052" spans="1:7" ht="21" x14ac:dyDescent="0.35">
      <c r="A1052" s="112" t="s">
        <v>816</v>
      </c>
      <c r="B1052" s="113" t="s">
        <v>1233</v>
      </c>
      <c r="C1052" s="113" t="s">
        <v>1872</v>
      </c>
      <c r="D1052" s="113" t="s">
        <v>824</v>
      </c>
      <c r="E1052" s="115"/>
      <c r="F1052" s="114">
        <v>1</v>
      </c>
      <c r="G1052" s="118" t="s">
        <v>821</v>
      </c>
    </row>
    <row r="1053" spans="1:7" ht="21" x14ac:dyDescent="0.35">
      <c r="A1053" s="112" t="s">
        <v>816</v>
      </c>
      <c r="B1053" s="113" t="s">
        <v>1125</v>
      </c>
      <c r="C1053" s="113" t="s">
        <v>1873</v>
      </c>
      <c r="D1053" s="113" t="s">
        <v>824</v>
      </c>
      <c r="E1053" s="115"/>
      <c r="F1053" s="114">
        <v>3</v>
      </c>
      <c r="G1053" s="118" t="s">
        <v>821</v>
      </c>
    </row>
    <row r="1054" spans="1:7" ht="31.5" x14ac:dyDescent="0.35">
      <c r="A1054" s="112" t="s">
        <v>816</v>
      </c>
      <c r="B1054" s="113" t="s">
        <v>996</v>
      </c>
      <c r="C1054" s="113" t="s">
        <v>1874</v>
      </c>
      <c r="D1054" s="113" t="s">
        <v>819</v>
      </c>
      <c r="E1054" s="113" t="s">
        <v>838</v>
      </c>
      <c r="F1054" s="114">
        <v>4</v>
      </c>
      <c r="G1054" s="118" t="s">
        <v>821</v>
      </c>
    </row>
    <row r="1055" spans="1:7" x14ac:dyDescent="0.35">
      <c r="A1055" s="112" t="s">
        <v>816</v>
      </c>
      <c r="B1055" s="113" t="s">
        <v>1492</v>
      </c>
      <c r="C1055" s="113" t="s">
        <v>1875</v>
      </c>
      <c r="D1055" s="113" t="s">
        <v>824</v>
      </c>
      <c r="E1055" s="115"/>
      <c r="F1055" s="114">
        <v>1</v>
      </c>
      <c r="G1055" s="118" t="s">
        <v>821</v>
      </c>
    </row>
    <row r="1056" spans="1:7" ht="21" x14ac:dyDescent="0.35">
      <c r="A1056" s="112" t="s">
        <v>816</v>
      </c>
      <c r="B1056" s="113" t="s">
        <v>917</v>
      </c>
      <c r="C1056" s="113" t="s">
        <v>1876</v>
      </c>
      <c r="D1056" s="113" t="s">
        <v>819</v>
      </c>
      <c r="E1056" s="113" t="s">
        <v>829</v>
      </c>
      <c r="F1056" s="114">
        <v>3</v>
      </c>
      <c r="G1056" s="118" t="s">
        <v>821</v>
      </c>
    </row>
    <row r="1057" spans="1:7" ht="21" x14ac:dyDescent="0.35">
      <c r="A1057" s="112" t="s">
        <v>816</v>
      </c>
      <c r="B1057" s="113" t="s">
        <v>1877</v>
      </c>
      <c r="C1057" s="113" t="s">
        <v>1878</v>
      </c>
      <c r="D1057" s="113" t="s">
        <v>824</v>
      </c>
      <c r="E1057" s="115"/>
      <c r="F1057" s="114">
        <v>91</v>
      </c>
      <c r="G1057" s="118" t="s">
        <v>821</v>
      </c>
    </row>
    <row r="1058" spans="1:7" ht="21" x14ac:dyDescent="0.35">
      <c r="A1058" s="112" t="s">
        <v>816</v>
      </c>
      <c r="B1058" s="113" t="s">
        <v>902</v>
      </c>
      <c r="C1058" s="113" t="s">
        <v>1879</v>
      </c>
      <c r="D1058" s="113" t="s">
        <v>819</v>
      </c>
      <c r="E1058" s="113" t="s">
        <v>838</v>
      </c>
      <c r="F1058" s="114">
        <v>1</v>
      </c>
      <c r="G1058" s="118" t="s">
        <v>821</v>
      </c>
    </row>
    <row r="1059" spans="1:7" ht="21" x14ac:dyDescent="0.35">
      <c r="A1059" s="112" t="s">
        <v>816</v>
      </c>
      <c r="B1059" s="113" t="s">
        <v>902</v>
      </c>
      <c r="C1059" s="113" t="s">
        <v>1879</v>
      </c>
      <c r="D1059" s="113" t="s">
        <v>819</v>
      </c>
      <c r="E1059" s="113" t="s">
        <v>838</v>
      </c>
      <c r="F1059" s="114">
        <v>1</v>
      </c>
      <c r="G1059" s="118" t="s">
        <v>821</v>
      </c>
    </row>
    <row r="1060" spans="1:7" ht="21" x14ac:dyDescent="0.35">
      <c r="A1060" s="112" t="s">
        <v>816</v>
      </c>
      <c r="B1060" s="113" t="s">
        <v>1880</v>
      </c>
      <c r="C1060" s="113" t="s">
        <v>1881</v>
      </c>
      <c r="D1060" s="113" t="s">
        <v>824</v>
      </c>
      <c r="E1060" s="115"/>
      <c r="F1060" s="114">
        <v>3</v>
      </c>
      <c r="G1060" s="118" t="s">
        <v>821</v>
      </c>
    </row>
    <row r="1061" spans="1:7" ht="21" x14ac:dyDescent="0.35">
      <c r="A1061" s="112" t="s">
        <v>816</v>
      </c>
      <c r="B1061" s="113" t="s">
        <v>890</v>
      </c>
      <c r="C1061" s="113" t="s">
        <v>1882</v>
      </c>
      <c r="D1061" s="113" t="s">
        <v>819</v>
      </c>
      <c r="E1061" s="113" t="s">
        <v>838</v>
      </c>
      <c r="F1061" s="114">
        <v>1</v>
      </c>
      <c r="G1061" s="118" t="s">
        <v>821</v>
      </c>
    </row>
    <row r="1062" spans="1:7" ht="21" x14ac:dyDescent="0.35">
      <c r="A1062" s="112" t="s">
        <v>816</v>
      </c>
      <c r="B1062" s="113" t="s">
        <v>855</v>
      </c>
      <c r="C1062" s="113" t="s">
        <v>1357</v>
      </c>
      <c r="D1062" s="113" t="s">
        <v>819</v>
      </c>
      <c r="E1062" s="113" t="s">
        <v>829</v>
      </c>
      <c r="F1062" s="114">
        <v>1</v>
      </c>
      <c r="G1062" s="118" t="s">
        <v>821</v>
      </c>
    </row>
    <row r="1063" spans="1:7" ht="21" x14ac:dyDescent="0.35">
      <c r="A1063" s="112" t="s">
        <v>816</v>
      </c>
      <c r="B1063" s="113" t="s">
        <v>855</v>
      </c>
      <c r="C1063" s="113" t="s">
        <v>1357</v>
      </c>
      <c r="D1063" s="113" t="s">
        <v>819</v>
      </c>
      <c r="E1063" s="113" t="s">
        <v>829</v>
      </c>
      <c r="F1063" s="114">
        <v>1</v>
      </c>
      <c r="G1063" s="118" t="s">
        <v>821</v>
      </c>
    </row>
    <row r="1064" spans="1:7" ht="21" x14ac:dyDescent="0.35">
      <c r="A1064" s="112" t="s">
        <v>816</v>
      </c>
      <c r="B1064" s="113" t="s">
        <v>882</v>
      </c>
      <c r="C1064" s="113" t="s">
        <v>1883</v>
      </c>
      <c r="D1064" s="113" t="s">
        <v>819</v>
      </c>
      <c r="E1064" s="113" t="s">
        <v>838</v>
      </c>
      <c r="F1064" s="114">
        <v>1</v>
      </c>
      <c r="G1064" s="118" t="s">
        <v>821</v>
      </c>
    </row>
    <row r="1065" spans="1:7" x14ac:dyDescent="0.35">
      <c r="A1065" s="112" t="s">
        <v>816</v>
      </c>
      <c r="B1065" s="113" t="s">
        <v>1505</v>
      </c>
      <c r="C1065" s="113" t="s">
        <v>1884</v>
      </c>
      <c r="D1065" s="113" t="s">
        <v>819</v>
      </c>
      <c r="E1065" s="113" t="s">
        <v>838</v>
      </c>
      <c r="F1065" s="114">
        <v>3</v>
      </c>
      <c r="G1065" s="118" t="s">
        <v>821</v>
      </c>
    </row>
    <row r="1066" spans="1:7" ht="21" x14ac:dyDescent="0.35">
      <c r="A1066" s="112" t="s">
        <v>816</v>
      </c>
      <c r="B1066" s="113" t="s">
        <v>825</v>
      </c>
      <c r="C1066" s="113" t="s">
        <v>1885</v>
      </c>
      <c r="D1066" s="113" t="s">
        <v>819</v>
      </c>
      <c r="E1066" s="113" t="s">
        <v>820</v>
      </c>
      <c r="F1066" s="114">
        <v>2</v>
      </c>
      <c r="G1066" s="118" t="s">
        <v>821</v>
      </c>
    </row>
    <row r="1067" spans="1:7" ht="21" x14ac:dyDescent="0.35">
      <c r="A1067" s="112" t="s">
        <v>816</v>
      </c>
      <c r="B1067" s="113" t="s">
        <v>825</v>
      </c>
      <c r="C1067" s="113" t="s">
        <v>1886</v>
      </c>
      <c r="D1067" s="113" t="s">
        <v>824</v>
      </c>
      <c r="E1067" s="115"/>
      <c r="F1067" s="114">
        <v>24</v>
      </c>
      <c r="G1067" s="118" t="s">
        <v>821</v>
      </c>
    </row>
    <row r="1068" spans="1:7" ht="21" x14ac:dyDescent="0.35">
      <c r="A1068" s="112" t="s">
        <v>816</v>
      </c>
      <c r="B1068" s="113" t="s">
        <v>1185</v>
      </c>
      <c r="C1068" s="113" t="s">
        <v>1887</v>
      </c>
      <c r="D1068" s="113" t="s">
        <v>819</v>
      </c>
      <c r="E1068" s="113" t="s">
        <v>838</v>
      </c>
      <c r="F1068" s="114">
        <v>3</v>
      </c>
      <c r="G1068" s="118" t="s">
        <v>821</v>
      </c>
    </row>
    <row r="1069" spans="1:7" ht="21" x14ac:dyDescent="0.35">
      <c r="A1069" s="112" t="s">
        <v>816</v>
      </c>
      <c r="B1069" s="113" t="s">
        <v>890</v>
      </c>
      <c r="C1069" s="113" t="s">
        <v>1888</v>
      </c>
      <c r="D1069" s="113" t="s">
        <v>819</v>
      </c>
      <c r="E1069" s="113" t="s">
        <v>838</v>
      </c>
      <c r="F1069" s="114">
        <v>2</v>
      </c>
      <c r="G1069" s="118" t="s">
        <v>821</v>
      </c>
    </row>
    <row r="1070" spans="1:7" ht="21" x14ac:dyDescent="0.35">
      <c r="A1070" s="112" t="s">
        <v>816</v>
      </c>
      <c r="B1070" s="113" t="s">
        <v>840</v>
      </c>
      <c r="C1070" s="113" t="s">
        <v>1889</v>
      </c>
      <c r="D1070" s="113" t="s">
        <v>819</v>
      </c>
      <c r="E1070" s="113" t="s">
        <v>838</v>
      </c>
      <c r="F1070" s="114">
        <v>1</v>
      </c>
      <c r="G1070" s="118" t="s">
        <v>821</v>
      </c>
    </row>
    <row r="1071" spans="1:7" ht="21" x14ac:dyDescent="0.35">
      <c r="A1071" s="112" t="s">
        <v>816</v>
      </c>
      <c r="B1071" s="113" t="s">
        <v>1890</v>
      </c>
      <c r="C1071" s="113" t="s">
        <v>1891</v>
      </c>
      <c r="D1071" s="113" t="s">
        <v>824</v>
      </c>
      <c r="E1071" s="115"/>
      <c r="F1071" s="114">
        <v>1</v>
      </c>
      <c r="G1071" s="118" t="s">
        <v>821</v>
      </c>
    </row>
    <row r="1072" spans="1:7" ht="21" x14ac:dyDescent="0.35">
      <c r="A1072" s="112" t="s">
        <v>816</v>
      </c>
      <c r="B1072" s="113" t="s">
        <v>1482</v>
      </c>
      <c r="C1072" s="113" t="s">
        <v>1892</v>
      </c>
      <c r="D1072" s="113" t="s">
        <v>824</v>
      </c>
      <c r="E1072" s="115"/>
      <c r="F1072" s="114">
        <v>2</v>
      </c>
      <c r="G1072" s="118" t="s">
        <v>821</v>
      </c>
    </row>
    <row r="1073" spans="1:7" ht="21" x14ac:dyDescent="0.35">
      <c r="A1073" s="112" t="s">
        <v>816</v>
      </c>
      <c r="B1073" s="113" t="s">
        <v>880</v>
      </c>
      <c r="C1073" s="113" t="s">
        <v>1893</v>
      </c>
      <c r="D1073" s="113" t="s">
        <v>819</v>
      </c>
      <c r="E1073" s="113" t="s">
        <v>838</v>
      </c>
      <c r="F1073" s="114">
        <v>1</v>
      </c>
      <c r="G1073" s="118" t="s">
        <v>821</v>
      </c>
    </row>
    <row r="1074" spans="1:7" ht="21" x14ac:dyDescent="0.35">
      <c r="A1074" s="112" t="s">
        <v>816</v>
      </c>
      <c r="B1074" s="113" t="s">
        <v>1289</v>
      </c>
      <c r="C1074" s="113" t="s">
        <v>1894</v>
      </c>
      <c r="D1074" s="113" t="s">
        <v>819</v>
      </c>
      <c r="E1074" s="113" t="s">
        <v>838</v>
      </c>
      <c r="F1074" s="114">
        <v>3</v>
      </c>
      <c r="G1074" s="118" t="s">
        <v>821</v>
      </c>
    </row>
    <row r="1075" spans="1:7" ht="21" x14ac:dyDescent="0.35">
      <c r="A1075" s="112" t="s">
        <v>816</v>
      </c>
      <c r="B1075" s="113" t="s">
        <v>979</v>
      </c>
      <c r="C1075" s="113" t="s">
        <v>1895</v>
      </c>
      <c r="D1075" s="113" t="s">
        <v>819</v>
      </c>
      <c r="E1075" s="113" t="s">
        <v>889</v>
      </c>
      <c r="F1075" s="114">
        <v>1</v>
      </c>
      <c r="G1075" s="118" t="s">
        <v>821</v>
      </c>
    </row>
    <row r="1076" spans="1:7" x14ac:dyDescent="0.35">
      <c r="A1076" s="112" t="s">
        <v>816</v>
      </c>
      <c r="B1076" s="113" t="s">
        <v>1896</v>
      </c>
      <c r="C1076" s="113" t="s">
        <v>1897</v>
      </c>
      <c r="D1076" s="113" t="s">
        <v>824</v>
      </c>
      <c r="E1076" s="115"/>
      <c r="F1076" s="114">
        <v>9</v>
      </c>
      <c r="G1076" s="118" t="s">
        <v>821</v>
      </c>
    </row>
    <row r="1077" spans="1:7" ht="21" x14ac:dyDescent="0.35">
      <c r="A1077" s="112" t="s">
        <v>816</v>
      </c>
      <c r="B1077" s="113" t="s">
        <v>1138</v>
      </c>
      <c r="C1077" s="113" t="s">
        <v>1561</v>
      </c>
      <c r="D1077" s="113" t="s">
        <v>824</v>
      </c>
      <c r="E1077" s="115"/>
      <c r="F1077" s="114">
        <v>2</v>
      </c>
      <c r="G1077" s="118" t="s">
        <v>821</v>
      </c>
    </row>
    <row r="1078" spans="1:7" x14ac:dyDescent="0.35">
      <c r="A1078" s="112" t="s">
        <v>816</v>
      </c>
      <c r="B1078" s="113" t="s">
        <v>1898</v>
      </c>
      <c r="C1078" s="113" t="s">
        <v>1899</v>
      </c>
      <c r="D1078" s="113" t="s">
        <v>824</v>
      </c>
      <c r="E1078" s="115"/>
      <c r="F1078" s="114">
        <v>1</v>
      </c>
      <c r="G1078" s="118" t="s">
        <v>821</v>
      </c>
    </row>
    <row r="1079" spans="1:7" ht="21" x14ac:dyDescent="0.35">
      <c r="A1079" s="112" t="s">
        <v>816</v>
      </c>
      <c r="B1079" s="113" t="s">
        <v>996</v>
      </c>
      <c r="C1079" s="113" t="s">
        <v>1900</v>
      </c>
      <c r="D1079" s="113" t="s">
        <v>819</v>
      </c>
      <c r="E1079" s="113" t="s">
        <v>820</v>
      </c>
      <c r="F1079" s="114">
        <v>1</v>
      </c>
      <c r="G1079" s="118" t="s">
        <v>821</v>
      </c>
    </row>
    <row r="1080" spans="1:7" x14ac:dyDescent="0.35">
      <c r="A1080" s="112" t="s">
        <v>816</v>
      </c>
      <c r="B1080" s="113" t="s">
        <v>921</v>
      </c>
      <c r="C1080" s="113" t="s">
        <v>1901</v>
      </c>
      <c r="D1080" s="113" t="s">
        <v>819</v>
      </c>
      <c r="E1080" s="113" t="s">
        <v>829</v>
      </c>
      <c r="F1080" s="114">
        <v>2</v>
      </c>
      <c r="G1080" s="118" t="s">
        <v>821</v>
      </c>
    </row>
    <row r="1081" spans="1:7" ht="21" x14ac:dyDescent="0.35">
      <c r="A1081" s="112" t="s">
        <v>816</v>
      </c>
      <c r="B1081" s="113" t="s">
        <v>880</v>
      </c>
      <c r="C1081" s="113" t="s">
        <v>1902</v>
      </c>
      <c r="D1081" s="113" t="s">
        <v>824</v>
      </c>
      <c r="E1081" s="115"/>
      <c r="F1081" s="114">
        <v>3</v>
      </c>
      <c r="G1081" s="118" t="s">
        <v>821</v>
      </c>
    </row>
    <row r="1082" spans="1:7" ht="21" x14ac:dyDescent="0.35">
      <c r="A1082" s="112" t="s">
        <v>816</v>
      </c>
      <c r="B1082" s="113" t="s">
        <v>1903</v>
      </c>
      <c r="C1082" s="113" t="s">
        <v>1904</v>
      </c>
      <c r="D1082" s="113" t="s">
        <v>824</v>
      </c>
      <c r="E1082" s="115"/>
      <c r="F1082" s="114">
        <v>8</v>
      </c>
      <c r="G1082" s="118" t="s">
        <v>821</v>
      </c>
    </row>
    <row r="1083" spans="1:7" ht="21" x14ac:dyDescent="0.35">
      <c r="A1083" s="112" t="s">
        <v>816</v>
      </c>
      <c r="B1083" s="113" t="s">
        <v>880</v>
      </c>
      <c r="C1083" s="113" t="s">
        <v>1905</v>
      </c>
      <c r="D1083" s="113" t="s">
        <v>819</v>
      </c>
      <c r="E1083" s="113" t="s">
        <v>820</v>
      </c>
      <c r="F1083" s="114">
        <v>1</v>
      </c>
      <c r="G1083" s="118" t="s">
        <v>821</v>
      </c>
    </row>
    <row r="1084" spans="1:7" ht="21" x14ac:dyDescent="0.35">
      <c r="A1084" s="112" t="s">
        <v>816</v>
      </c>
      <c r="B1084" s="113" t="s">
        <v>880</v>
      </c>
      <c r="C1084" s="113" t="s">
        <v>1906</v>
      </c>
      <c r="D1084" s="113" t="s">
        <v>819</v>
      </c>
      <c r="E1084" s="113" t="s">
        <v>820</v>
      </c>
      <c r="F1084" s="114">
        <v>1</v>
      </c>
      <c r="G1084" s="118" t="s">
        <v>821</v>
      </c>
    </row>
    <row r="1085" spans="1:7" ht="21" x14ac:dyDescent="0.35">
      <c r="A1085" s="112" t="s">
        <v>816</v>
      </c>
      <c r="B1085" s="113" t="s">
        <v>1274</v>
      </c>
      <c r="C1085" s="113" t="s">
        <v>1907</v>
      </c>
      <c r="D1085" s="113" t="s">
        <v>819</v>
      </c>
      <c r="E1085" s="113" t="s">
        <v>838</v>
      </c>
      <c r="F1085" s="114">
        <v>2</v>
      </c>
      <c r="G1085" s="118" t="s">
        <v>821</v>
      </c>
    </row>
    <row r="1086" spans="1:7" ht="21" x14ac:dyDescent="0.35">
      <c r="A1086" s="112" t="s">
        <v>816</v>
      </c>
      <c r="B1086" s="113" t="s">
        <v>967</v>
      </c>
      <c r="C1086" s="113" t="s">
        <v>1908</v>
      </c>
      <c r="D1086" s="113" t="s">
        <v>824</v>
      </c>
      <c r="E1086" s="115"/>
      <c r="F1086" s="114">
        <v>1</v>
      </c>
      <c r="G1086" s="118" t="s">
        <v>821</v>
      </c>
    </row>
    <row r="1087" spans="1:7" ht="21" x14ac:dyDescent="0.35">
      <c r="A1087" s="112" t="s">
        <v>816</v>
      </c>
      <c r="B1087" s="113" t="s">
        <v>867</v>
      </c>
      <c r="C1087" s="113" t="s">
        <v>1909</v>
      </c>
      <c r="D1087" s="113" t="s">
        <v>824</v>
      </c>
      <c r="E1087" s="115"/>
      <c r="F1087" s="114">
        <v>1</v>
      </c>
      <c r="G1087" s="118" t="s">
        <v>821</v>
      </c>
    </row>
    <row r="1088" spans="1:7" ht="21" x14ac:dyDescent="0.35">
      <c r="A1088" s="112" t="s">
        <v>816</v>
      </c>
      <c r="B1088" s="113" t="s">
        <v>1331</v>
      </c>
      <c r="C1088" s="113" t="s">
        <v>1910</v>
      </c>
      <c r="D1088" s="113" t="s">
        <v>824</v>
      </c>
      <c r="E1088" s="115"/>
      <c r="F1088" s="114">
        <v>1</v>
      </c>
      <c r="G1088" s="118" t="s">
        <v>821</v>
      </c>
    </row>
    <row r="1089" spans="1:7" ht="21" x14ac:dyDescent="0.35">
      <c r="A1089" s="112" t="s">
        <v>816</v>
      </c>
      <c r="B1089" s="113" t="s">
        <v>969</v>
      </c>
      <c r="C1089" s="113" t="s">
        <v>1911</v>
      </c>
      <c r="D1089" s="113" t="s">
        <v>819</v>
      </c>
      <c r="E1089" s="113" t="s">
        <v>820</v>
      </c>
      <c r="F1089" s="114">
        <v>1</v>
      </c>
      <c r="G1089" s="118" t="s">
        <v>821</v>
      </c>
    </row>
    <row r="1090" spans="1:7" ht="21" x14ac:dyDescent="0.35">
      <c r="A1090" s="112" t="s">
        <v>816</v>
      </c>
      <c r="B1090" s="113" t="s">
        <v>873</v>
      </c>
      <c r="C1090" s="113" t="s">
        <v>1912</v>
      </c>
      <c r="D1090" s="113" t="s">
        <v>824</v>
      </c>
      <c r="E1090" s="115"/>
      <c r="F1090" s="114">
        <v>24</v>
      </c>
      <c r="G1090" s="118" t="s">
        <v>821</v>
      </c>
    </row>
    <row r="1091" spans="1:7" ht="21" x14ac:dyDescent="0.35">
      <c r="A1091" s="112" t="s">
        <v>816</v>
      </c>
      <c r="B1091" s="113" t="s">
        <v>873</v>
      </c>
      <c r="C1091" s="113" t="s">
        <v>1913</v>
      </c>
      <c r="D1091" s="113" t="s">
        <v>824</v>
      </c>
      <c r="E1091" s="115"/>
      <c r="F1091" s="114">
        <v>24</v>
      </c>
      <c r="G1091" s="118" t="s">
        <v>821</v>
      </c>
    </row>
    <row r="1092" spans="1:7" ht="21" x14ac:dyDescent="0.35">
      <c r="A1092" s="112" t="s">
        <v>816</v>
      </c>
      <c r="B1092" s="113" t="s">
        <v>1235</v>
      </c>
      <c r="C1092" s="113" t="s">
        <v>1914</v>
      </c>
      <c r="D1092" s="113" t="s">
        <v>819</v>
      </c>
      <c r="E1092" s="113" t="s">
        <v>820</v>
      </c>
      <c r="F1092" s="114">
        <v>1</v>
      </c>
      <c r="G1092" s="118" t="s">
        <v>821</v>
      </c>
    </row>
    <row r="1093" spans="1:7" ht="21" x14ac:dyDescent="0.35">
      <c r="A1093" s="112" t="s">
        <v>816</v>
      </c>
      <c r="B1093" s="113" t="s">
        <v>938</v>
      </c>
      <c r="C1093" s="113" t="s">
        <v>1915</v>
      </c>
      <c r="D1093" s="113" t="s">
        <v>819</v>
      </c>
      <c r="E1093" s="113" t="s">
        <v>838</v>
      </c>
      <c r="F1093" s="114">
        <v>1</v>
      </c>
      <c r="G1093" s="118" t="s">
        <v>821</v>
      </c>
    </row>
    <row r="1094" spans="1:7" ht="21" x14ac:dyDescent="0.35">
      <c r="A1094" s="112" t="s">
        <v>816</v>
      </c>
      <c r="B1094" s="113" t="s">
        <v>893</v>
      </c>
      <c r="C1094" s="113" t="s">
        <v>1916</v>
      </c>
      <c r="D1094" s="113" t="s">
        <v>824</v>
      </c>
      <c r="E1094" s="115"/>
      <c r="F1094" s="114">
        <v>1</v>
      </c>
      <c r="G1094" s="118" t="s">
        <v>821</v>
      </c>
    </row>
    <row r="1095" spans="1:7" ht="21" x14ac:dyDescent="0.35">
      <c r="A1095" s="112" t="s">
        <v>816</v>
      </c>
      <c r="B1095" s="113" t="s">
        <v>1917</v>
      </c>
      <c r="C1095" s="113" t="s">
        <v>1918</v>
      </c>
      <c r="D1095" s="113" t="s">
        <v>824</v>
      </c>
      <c r="E1095" s="115"/>
      <c r="F1095" s="114">
        <v>2</v>
      </c>
      <c r="G1095" s="118" t="s">
        <v>821</v>
      </c>
    </row>
    <row r="1096" spans="1:7" ht="21" x14ac:dyDescent="0.35">
      <c r="A1096" s="112" t="s">
        <v>816</v>
      </c>
      <c r="B1096" s="113" t="s">
        <v>1452</v>
      </c>
      <c r="C1096" s="113" t="s">
        <v>1453</v>
      </c>
      <c r="D1096" s="113" t="s">
        <v>824</v>
      </c>
      <c r="E1096" s="115"/>
      <c r="F1096" s="114">
        <v>4</v>
      </c>
      <c r="G1096" s="118" t="s">
        <v>821</v>
      </c>
    </row>
    <row r="1097" spans="1:7" ht="21" x14ac:dyDescent="0.35">
      <c r="A1097" s="112" t="s">
        <v>816</v>
      </c>
      <c r="B1097" s="113" t="s">
        <v>880</v>
      </c>
      <c r="C1097" s="113" t="s">
        <v>1372</v>
      </c>
      <c r="D1097" s="113" t="s">
        <v>819</v>
      </c>
      <c r="E1097" s="113" t="s">
        <v>820</v>
      </c>
      <c r="F1097" s="114">
        <v>1</v>
      </c>
      <c r="G1097" s="118" t="s">
        <v>821</v>
      </c>
    </row>
    <row r="1098" spans="1:7" ht="21" x14ac:dyDescent="0.35">
      <c r="A1098" s="112" t="s">
        <v>816</v>
      </c>
      <c r="B1098" s="113" t="s">
        <v>1041</v>
      </c>
      <c r="C1098" s="113" t="s">
        <v>1373</v>
      </c>
      <c r="D1098" s="113" t="s">
        <v>819</v>
      </c>
      <c r="E1098" s="113" t="s">
        <v>845</v>
      </c>
      <c r="F1098" s="114">
        <v>1</v>
      </c>
      <c r="G1098" s="118" t="s">
        <v>821</v>
      </c>
    </row>
    <row r="1099" spans="1:7" ht="21" x14ac:dyDescent="0.35">
      <c r="A1099" s="112" t="s">
        <v>816</v>
      </c>
      <c r="B1099" s="113" t="s">
        <v>904</v>
      </c>
      <c r="C1099" s="113" t="s">
        <v>1919</v>
      </c>
      <c r="D1099" s="113" t="s">
        <v>824</v>
      </c>
      <c r="E1099" s="115"/>
      <c r="F1099" s="114">
        <v>1</v>
      </c>
      <c r="G1099" s="118" t="s">
        <v>821</v>
      </c>
    </row>
    <row r="1100" spans="1:7" ht="21" x14ac:dyDescent="0.35">
      <c r="A1100" s="112" t="s">
        <v>816</v>
      </c>
      <c r="B1100" s="113" t="s">
        <v>1693</v>
      </c>
      <c r="C1100" s="113" t="s">
        <v>1920</v>
      </c>
      <c r="D1100" s="113" t="s">
        <v>824</v>
      </c>
      <c r="E1100" s="115"/>
      <c r="F1100" s="114">
        <v>2</v>
      </c>
      <c r="G1100" s="118" t="s">
        <v>821</v>
      </c>
    </row>
    <row r="1101" spans="1:7" ht="21" x14ac:dyDescent="0.35">
      <c r="A1101" s="112" t="s">
        <v>816</v>
      </c>
      <c r="B1101" s="113" t="s">
        <v>969</v>
      </c>
      <c r="C1101" s="113" t="s">
        <v>1921</v>
      </c>
      <c r="D1101" s="113" t="s">
        <v>824</v>
      </c>
      <c r="E1101" s="115"/>
      <c r="F1101" s="114">
        <v>4</v>
      </c>
      <c r="G1101" s="118" t="s">
        <v>821</v>
      </c>
    </row>
    <row r="1102" spans="1:7" ht="21" x14ac:dyDescent="0.35">
      <c r="A1102" s="112" t="s">
        <v>816</v>
      </c>
      <c r="B1102" s="113" t="s">
        <v>969</v>
      </c>
      <c r="C1102" s="113" t="s">
        <v>1921</v>
      </c>
      <c r="D1102" s="113" t="s">
        <v>824</v>
      </c>
      <c r="E1102" s="115"/>
      <c r="F1102" s="114">
        <v>4</v>
      </c>
      <c r="G1102" s="118" t="s">
        <v>821</v>
      </c>
    </row>
    <row r="1103" spans="1:7" ht="21" x14ac:dyDescent="0.35">
      <c r="A1103" s="112" t="s">
        <v>816</v>
      </c>
      <c r="B1103" s="113" t="s">
        <v>1494</v>
      </c>
      <c r="C1103" s="113" t="s">
        <v>1922</v>
      </c>
      <c r="D1103" s="113" t="s">
        <v>824</v>
      </c>
      <c r="E1103" s="115"/>
      <c r="F1103" s="114">
        <v>4</v>
      </c>
      <c r="G1103" s="118" t="s">
        <v>821</v>
      </c>
    </row>
    <row r="1104" spans="1:7" x14ac:dyDescent="0.35">
      <c r="A1104" s="112" t="s">
        <v>816</v>
      </c>
      <c r="B1104" s="113" t="s">
        <v>998</v>
      </c>
      <c r="C1104" s="113" t="s">
        <v>1923</v>
      </c>
      <c r="D1104" s="113" t="s">
        <v>824</v>
      </c>
      <c r="E1104" s="115"/>
      <c r="F1104" s="114">
        <v>13</v>
      </c>
      <c r="G1104" s="118" t="s">
        <v>821</v>
      </c>
    </row>
    <row r="1105" spans="1:7" ht="21" x14ac:dyDescent="0.35">
      <c r="A1105" s="112" t="s">
        <v>816</v>
      </c>
      <c r="B1105" s="113" t="s">
        <v>890</v>
      </c>
      <c r="C1105" s="113" t="s">
        <v>1924</v>
      </c>
      <c r="D1105" s="113" t="s">
        <v>819</v>
      </c>
      <c r="E1105" s="113" t="s">
        <v>889</v>
      </c>
      <c r="F1105" s="114">
        <v>1</v>
      </c>
      <c r="G1105" s="118" t="s">
        <v>821</v>
      </c>
    </row>
    <row r="1106" spans="1:7" x14ac:dyDescent="0.35">
      <c r="A1106" s="112" t="s">
        <v>816</v>
      </c>
      <c r="B1106" s="113" t="s">
        <v>1209</v>
      </c>
      <c r="C1106" s="113" t="s">
        <v>1925</v>
      </c>
      <c r="D1106" s="113" t="s">
        <v>819</v>
      </c>
      <c r="E1106" s="113" t="s">
        <v>820</v>
      </c>
      <c r="F1106" s="114">
        <v>2</v>
      </c>
      <c r="G1106" s="118" t="s">
        <v>821</v>
      </c>
    </row>
    <row r="1107" spans="1:7" ht="21" x14ac:dyDescent="0.35">
      <c r="A1107" s="112" t="s">
        <v>816</v>
      </c>
      <c r="B1107" s="113" t="s">
        <v>1274</v>
      </c>
      <c r="C1107" s="113" t="s">
        <v>1926</v>
      </c>
      <c r="D1107" s="113" t="s">
        <v>819</v>
      </c>
      <c r="E1107" s="113" t="s">
        <v>838</v>
      </c>
      <c r="F1107" s="114">
        <v>2</v>
      </c>
      <c r="G1107" s="118" t="s">
        <v>821</v>
      </c>
    </row>
    <row r="1108" spans="1:7" ht="21" x14ac:dyDescent="0.35">
      <c r="A1108" s="112" t="s">
        <v>816</v>
      </c>
      <c r="B1108" s="113" t="s">
        <v>967</v>
      </c>
      <c r="C1108" s="113" t="s">
        <v>1927</v>
      </c>
      <c r="D1108" s="113" t="s">
        <v>824</v>
      </c>
      <c r="E1108" s="115"/>
      <c r="F1108" s="114">
        <v>2</v>
      </c>
      <c r="G1108" s="118" t="s">
        <v>821</v>
      </c>
    </row>
    <row r="1109" spans="1:7" ht="21" x14ac:dyDescent="0.35">
      <c r="A1109" s="112" t="s">
        <v>816</v>
      </c>
      <c r="B1109" s="113" t="s">
        <v>1903</v>
      </c>
      <c r="C1109" s="113" t="s">
        <v>1928</v>
      </c>
      <c r="D1109" s="113" t="s">
        <v>824</v>
      </c>
      <c r="E1109" s="115"/>
      <c r="F1109" s="114">
        <v>7</v>
      </c>
      <c r="G1109" s="118" t="s">
        <v>821</v>
      </c>
    </row>
    <row r="1110" spans="1:7" ht="21" x14ac:dyDescent="0.35">
      <c r="A1110" s="112" t="s">
        <v>816</v>
      </c>
      <c r="B1110" s="113" t="s">
        <v>1880</v>
      </c>
      <c r="C1110" s="113" t="s">
        <v>1929</v>
      </c>
      <c r="D1110" s="113" t="s">
        <v>824</v>
      </c>
      <c r="E1110" s="115"/>
      <c r="F1110" s="114">
        <v>3</v>
      </c>
      <c r="G1110" s="118" t="s">
        <v>821</v>
      </c>
    </row>
    <row r="1111" spans="1:7" x14ac:dyDescent="0.35">
      <c r="A1111" s="112" t="s">
        <v>816</v>
      </c>
      <c r="B1111" s="113" t="s">
        <v>1291</v>
      </c>
      <c r="C1111" s="113" t="s">
        <v>1930</v>
      </c>
      <c r="D1111" s="113" t="s">
        <v>819</v>
      </c>
      <c r="E1111" s="113" t="s">
        <v>845</v>
      </c>
      <c r="F1111" s="114">
        <v>2</v>
      </c>
      <c r="G1111" s="118" t="s">
        <v>821</v>
      </c>
    </row>
    <row r="1112" spans="1:7" x14ac:dyDescent="0.35">
      <c r="A1112" s="112" t="s">
        <v>816</v>
      </c>
      <c r="B1112" s="113" t="s">
        <v>1931</v>
      </c>
      <c r="C1112" s="113" t="s">
        <v>1932</v>
      </c>
      <c r="D1112" s="113" t="s">
        <v>824</v>
      </c>
      <c r="E1112" s="115"/>
      <c r="F1112" s="114">
        <v>18</v>
      </c>
      <c r="G1112" s="118" t="s">
        <v>821</v>
      </c>
    </row>
    <row r="1113" spans="1:7" ht="21" x14ac:dyDescent="0.35">
      <c r="A1113" s="112" t="s">
        <v>816</v>
      </c>
      <c r="B1113" s="113" t="s">
        <v>940</v>
      </c>
      <c r="C1113" s="113" t="s">
        <v>1933</v>
      </c>
      <c r="D1113" s="113" t="s">
        <v>824</v>
      </c>
      <c r="E1113" s="115"/>
      <c r="F1113" s="114">
        <v>4</v>
      </c>
      <c r="G1113" s="118" t="s">
        <v>821</v>
      </c>
    </row>
    <row r="1114" spans="1:7" x14ac:dyDescent="0.35">
      <c r="A1114" s="112" t="s">
        <v>816</v>
      </c>
      <c r="B1114" s="113" t="s">
        <v>931</v>
      </c>
      <c r="C1114" s="113" t="s">
        <v>1934</v>
      </c>
      <c r="D1114" s="113" t="s">
        <v>824</v>
      </c>
      <c r="E1114" s="115"/>
      <c r="F1114" s="114">
        <v>1</v>
      </c>
      <c r="G1114" s="118" t="s">
        <v>821</v>
      </c>
    </row>
    <row r="1115" spans="1:7" ht="31.5" x14ac:dyDescent="0.35">
      <c r="A1115" s="112" t="s">
        <v>816</v>
      </c>
      <c r="B1115" s="113" t="s">
        <v>880</v>
      </c>
      <c r="C1115" s="113" t="s">
        <v>1381</v>
      </c>
      <c r="D1115" s="113" t="s">
        <v>819</v>
      </c>
      <c r="E1115" s="113" t="s">
        <v>820</v>
      </c>
      <c r="F1115" s="114">
        <v>1</v>
      </c>
      <c r="G1115" s="118" t="s">
        <v>821</v>
      </c>
    </row>
    <row r="1116" spans="1:7" x14ac:dyDescent="0.35">
      <c r="A1116" s="112" t="s">
        <v>816</v>
      </c>
      <c r="B1116" s="113" t="s">
        <v>880</v>
      </c>
      <c r="C1116" s="113" t="s">
        <v>1935</v>
      </c>
      <c r="D1116" s="113" t="s">
        <v>819</v>
      </c>
      <c r="E1116" s="113" t="s">
        <v>820</v>
      </c>
      <c r="F1116" s="114">
        <v>3</v>
      </c>
      <c r="G1116" s="118" t="s">
        <v>821</v>
      </c>
    </row>
    <row r="1117" spans="1:7" ht="21" x14ac:dyDescent="0.35">
      <c r="A1117" s="112" t="s">
        <v>816</v>
      </c>
      <c r="B1117" s="113" t="s">
        <v>1660</v>
      </c>
      <c r="C1117" s="113" t="s">
        <v>1690</v>
      </c>
      <c r="D1117" s="113" t="s">
        <v>824</v>
      </c>
      <c r="E1117" s="115"/>
      <c r="F1117" s="114">
        <v>9</v>
      </c>
      <c r="G1117" s="118" t="s">
        <v>821</v>
      </c>
    </row>
    <row r="1118" spans="1:7" ht="21" x14ac:dyDescent="0.35">
      <c r="A1118" s="112" t="s">
        <v>816</v>
      </c>
      <c r="B1118" s="113" t="s">
        <v>979</v>
      </c>
      <c r="C1118" s="113" t="s">
        <v>1936</v>
      </c>
      <c r="D1118" s="113" t="s">
        <v>819</v>
      </c>
      <c r="E1118" s="113" t="s">
        <v>829</v>
      </c>
      <c r="F1118" s="114">
        <v>2</v>
      </c>
      <c r="G1118" s="118" t="s">
        <v>821</v>
      </c>
    </row>
    <row r="1119" spans="1:7" ht="21" x14ac:dyDescent="0.35">
      <c r="A1119" s="112" t="s">
        <v>816</v>
      </c>
      <c r="B1119" s="113" t="s">
        <v>1408</v>
      </c>
      <c r="C1119" s="113" t="s">
        <v>1937</v>
      </c>
      <c r="D1119" s="113" t="s">
        <v>824</v>
      </c>
      <c r="E1119" s="115"/>
      <c r="F1119" s="114">
        <v>2</v>
      </c>
      <c r="G1119" s="118" t="s">
        <v>821</v>
      </c>
    </row>
    <row r="1120" spans="1:7" x14ac:dyDescent="0.35">
      <c r="A1120" s="112" t="s">
        <v>816</v>
      </c>
      <c r="B1120" s="113" t="s">
        <v>867</v>
      </c>
      <c r="C1120" s="113" t="s">
        <v>1938</v>
      </c>
      <c r="D1120" s="113" t="s">
        <v>819</v>
      </c>
      <c r="E1120" s="113" t="s">
        <v>845</v>
      </c>
      <c r="F1120" s="114">
        <v>1</v>
      </c>
      <c r="G1120" s="118" t="s">
        <v>821</v>
      </c>
    </row>
    <row r="1121" spans="1:7" ht="21" x14ac:dyDescent="0.35">
      <c r="A1121" s="112" t="s">
        <v>816</v>
      </c>
      <c r="B1121" s="113" t="s">
        <v>1052</v>
      </c>
      <c r="C1121" s="113" t="s">
        <v>1939</v>
      </c>
      <c r="D1121" s="113" t="s">
        <v>819</v>
      </c>
      <c r="E1121" s="113" t="s">
        <v>820</v>
      </c>
      <c r="F1121" s="114">
        <v>1</v>
      </c>
      <c r="G1121" s="118" t="s">
        <v>821</v>
      </c>
    </row>
    <row r="1122" spans="1:7" ht="21" x14ac:dyDescent="0.35">
      <c r="A1122" s="112" t="s">
        <v>816</v>
      </c>
      <c r="B1122" s="113" t="s">
        <v>1940</v>
      </c>
      <c r="C1122" s="113" t="s">
        <v>1941</v>
      </c>
      <c r="D1122" s="113" t="s">
        <v>824</v>
      </c>
      <c r="E1122" s="115"/>
      <c r="F1122" s="114">
        <v>1</v>
      </c>
      <c r="G1122" s="118" t="s">
        <v>821</v>
      </c>
    </row>
    <row r="1123" spans="1:7" ht="21" x14ac:dyDescent="0.35">
      <c r="A1123" s="112" t="s">
        <v>816</v>
      </c>
      <c r="B1123" s="113" t="s">
        <v>1877</v>
      </c>
      <c r="C1123" s="113" t="s">
        <v>1942</v>
      </c>
      <c r="D1123" s="113" t="s">
        <v>824</v>
      </c>
      <c r="E1123" s="115"/>
      <c r="F1123" s="114">
        <v>85</v>
      </c>
      <c r="G1123" s="118" t="s">
        <v>821</v>
      </c>
    </row>
    <row r="1124" spans="1:7" ht="21" x14ac:dyDescent="0.35">
      <c r="A1124" s="112" t="s">
        <v>816</v>
      </c>
      <c r="B1124" s="113" t="s">
        <v>931</v>
      </c>
      <c r="C1124" s="113" t="s">
        <v>1943</v>
      </c>
      <c r="D1124" s="113" t="s">
        <v>824</v>
      </c>
      <c r="E1124" s="115"/>
      <c r="F1124" s="114">
        <v>1</v>
      </c>
      <c r="G1124" s="118" t="s">
        <v>821</v>
      </c>
    </row>
    <row r="1125" spans="1:7" x14ac:dyDescent="0.35">
      <c r="A1125" s="112" t="s">
        <v>816</v>
      </c>
      <c r="B1125" s="113" t="s">
        <v>1291</v>
      </c>
      <c r="C1125" s="113" t="s">
        <v>1944</v>
      </c>
      <c r="D1125" s="113" t="s">
        <v>819</v>
      </c>
      <c r="E1125" s="113" t="s">
        <v>845</v>
      </c>
      <c r="F1125" s="114">
        <v>2</v>
      </c>
      <c r="G1125" s="118" t="s">
        <v>821</v>
      </c>
    </row>
    <row r="1126" spans="1:7" x14ac:dyDescent="0.35">
      <c r="A1126" s="112" t="s">
        <v>816</v>
      </c>
      <c r="B1126" s="113" t="s">
        <v>1945</v>
      </c>
      <c r="C1126" s="113" t="s">
        <v>1946</v>
      </c>
      <c r="D1126" s="113" t="s">
        <v>824</v>
      </c>
      <c r="E1126" s="115"/>
      <c r="F1126" s="114">
        <v>2</v>
      </c>
      <c r="G1126" s="118" t="s">
        <v>821</v>
      </c>
    </row>
    <row r="1127" spans="1:7" ht="31.5" x14ac:dyDescent="0.35">
      <c r="A1127" s="112" t="s">
        <v>816</v>
      </c>
      <c r="B1127" s="113" t="s">
        <v>880</v>
      </c>
      <c r="C1127" s="113" t="s">
        <v>1947</v>
      </c>
      <c r="D1127" s="113" t="s">
        <v>819</v>
      </c>
      <c r="E1127" s="113" t="s">
        <v>820</v>
      </c>
      <c r="F1127" s="114">
        <v>1</v>
      </c>
      <c r="G1127" s="118" t="s">
        <v>821</v>
      </c>
    </row>
    <row r="1128" spans="1:7" ht="31.5" x14ac:dyDescent="0.35">
      <c r="A1128" s="112" t="s">
        <v>816</v>
      </c>
      <c r="B1128" s="113" t="s">
        <v>880</v>
      </c>
      <c r="C1128" s="113" t="s">
        <v>1947</v>
      </c>
      <c r="D1128" s="113" t="s">
        <v>819</v>
      </c>
      <c r="E1128" s="113" t="s">
        <v>820</v>
      </c>
      <c r="F1128" s="114">
        <v>1</v>
      </c>
      <c r="G1128" s="118" t="s">
        <v>821</v>
      </c>
    </row>
    <row r="1129" spans="1:7" x14ac:dyDescent="0.35">
      <c r="A1129" s="112" t="s">
        <v>816</v>
      </c>
      <c r="B1129" s="113" t="s">
        <v>1324</v>
      </c>
      <c r="C1129" s="113" t="s">
        <v>1948</v>
      </c>
      <c r="D1129" s="113" t="s">
        <v>819</v>
      </c>
      <c r="E1129" s="113" t="s">
        <v>845</v>
      </c>
      <c r="F1129" s="114">
        <v>2</v>
      </c>
      <c r="G1129" s="118" t="s">
        <v>821</v>
      </c>
    </row>
    <row r="1130" spans="1:7" ht="21" x14ac:dyDescent="0.35">
      <c r="A1130" s="112" t="s">
        <v>816</v>
      </c>
      <c r="B1130" s="113" t="s">
        <v>1949</v>
      </c>
      <c r="C1130" s="113" t="s">
        <v>1950</v>
      </c>
      <c r="D1130" s="113" t="s">
        <v>819</v>
      </c>
      <c r="E1130" s="113" t="s">
        <v>829</v>
      </c>
      <c r="F1130" s="114">
        <v>1</v>
      </c>
      <c r="G1130" s="118" t="s">
        <v>821</v>
      </c>
    </row>
    <row r="1131" spans="1:7" ht="21" x14ac:dyDescent="0.35">
      <c r="A1131" s="112" t="s">
        <v>816</v>
      </c>
      <c r="B1131" s="113" t="s">
        <v>1949</v>
      </c>
      <c r="C1131" s="113" t="s">
        <v>1950</v>
      </c>
      <c r="D1131" s="113" t="s">
        <v>819</v>
      </c>
      <c r="E1131" s="113" t="s">
        <v>829</v>
      </c>
      <c r="F1131" s="114">
        <v>1</v>
      </c>
      <c r="G1131" s="118" t="s">
        <v>821</v>
      </c>
    </row>
    <row r="1132" spans="1:7" x14ac:dyDescent="0.35">
      <c r="A1132" s="112" t="s">
        <v>816</v>
      </c>
      <c r="B1132" s="113" t="s">
        <v>867</v>
      </c>
      <c r="C1132" s="113" t="s">
        <v>1047</v>
      </c>
      <c r="D1132" s="113" t="s">
        <v>819</v>
      </c>
      <c r="E1132" s="113" t="s">
        <v>820</v>
      </c>
      <c r="F1132" s="114">
        <v>1</v>
      </c>
      <c r="G1132" s="118" t="s">
        <v>821</v>
      </c>
    </row>
    <row r="1133" spans="1:7" x14ac:dyDescent="0.35">
      <c r="A1133" s="112" t="s">
        <v>816</v>
      </c>
      <c r="B1133" s="113" t="s">
        <v>867</v>
      </c>
      <c r="C1133" s="113" t="s">
        <v>1047</v>
      </c>
      <c r="D1133" s="113" t="s">
        <v>819</v>
      </c>
      <c r="E1133" s="113" t="s">
        <v>820</v>
      </c>
      <c r="F1133" s="114">
        <v>1</v>
      </c>
      <c r="G1133" s="118" t="s">
        <v>821</v>
      </c>
    </row>
    <row r="1134" spans="1:7" ht="21" x14ac:dyDescent="0.35">
      <c r="A1134" s="112" t="s">
        <v>816</v>
      </c>
      <c r="B1134" s="113" t="s">
        <v>880</v>
      </c>
      <c r="C1134" s="113" t="s">
        <v>1951</v>
      </c>
      <c r="D1134" s="113" t="s">
        <v>819</v>
      </c>
      <c r="E1134" s="113" t="s">
        <v>820</v>
      </c>
      <c r="F1134" s="114">
        <v>1</v>
      </c>
      <c r="G1134" s="118" t="s">
        <v>821</v>
      </c>
    </row>
    <row r="1135" spans="1:7" ht="21" x14ac:dyDescent="0.35">
      <c r="A1135" s="112" t="s">
        <v>816</v>
      </c>
      <c r="B1135" s="113" t="s">
        <v>1159</v>
      </c>
      <c r="C1135" s="113" t="s">
        <v>1160</v>
      </c>
      <c r="D1135" s="113" t="s">
        <v>819</v>
      </c>
      <c r="E1135" s="113" t="s">
        <v>845</v>
      </c>
      <c r="F1135" s="114">
        <v>2</v>
      </c>
      <c r="G1135" s="118" t="s">
        <v>821</v>
      </c>
    </row>
    <row r="1136" spans="1:7" x14ac:dyDescent="0.35">
      <c r="A1136" s="112" t="s">
        <v>816</v>
      </c>
      <c r="B1136" s="113" t="s">
        <v>1138</v>
      </c>
      <c r="C1136" s="113" t="s">
        <v>1952</v>
      </c>
      <c r="D1136" s="113" t="s">
        <v>824</v>
      </c>
      <c r="E1136" s="115"/>
      <c r="F1136" s="114">
        <v>6</v>
      </c>
      <c r="G1136" s="118" t="s">
        <v>821</v>
      </c>
    </row>
    <row r="1137" spans="1:7" ht="21" x14ac:dyDescent="0.35">
      <c r="A1137" s="112" t="s">
        <v>816</v>
      </c>
      <c r="B1137" s="113" t="s">
        <v>1289</v>
      </c>
      <c r="C1137" s="113" t="s">
        <v>1953</v>
      </c>
      <c r="D1137" s="113" t="s">
        <v>824</v>
      </c>
      <c r="E1137" s="115"/>
      <c r="F1137" s="114">
        <v>2</v>
      </c>
      <c r="G1137" s="118" t="s">
        <v>821</v>
      </c>
    </row>
    <row r="1138" spans="1:7" x14ac:dyDescent="0.35">
      <c r="A1138" s="112" t="s">
        <v>816</v>
      </c>
      <c r="B1138" s="113" t="s">
        <v>929</v>
      </c>
      <c r="C1138" s="113" t="s">
        <v>1954</v>
      </c>
      <c r="D1138" s="113" t="s">
        <v>819</v>
      </c>
      <c r="E1138" s="113" t="s">
        <v>838</v>
      </c>
      <c r="F1138" s="114">
        <v>1</v>
      </c>
      <c r="G1138" s="118" t="s">
        <v>821</v>
      </c>
    </row>
    <row r="1139" spans="1:7" ht="31.5" x14ac:dyDescent="0.35">
      <c r="A1139" s="112" t="s">
        <v>816</v>
      </c>
      <c r="B1139" s="113" t="s">
        <v>902</v>
      </c>
      <c r="C1139" s="113" t="s">
        <v>1955</v>
      </c>
      <c r="D1139" s="113" t="s">
        <v>819</v>
      </c>
      <c r="E1139" s="113" t="s">
        <v>845</v>
      </c>
      <c r="F1139" s="114">
        <v>2</v>
      </c>
      <c r="G1139" s="118" t="s">
        <v>821</v>
      </c>
    </row>
    <row r="1140" spans="1:7" ht="21" x14ac:dyDescent="0.35">
      <c r="A1140" s="112" t="s">
        <v>816</v>
      </c>
      <c r="B1140" s="113" t="s">
        <v>1505</v>
      </c>
      <c r="C1140" s="113" t="s">
        <v>1956</v>
      </c>
      <c r="D1140" s="113" t="s">
        <v>819</v>
      </c>
      <c r="E1140" s="113" t="s">
        <v>838</v>
      </c>
      <c r="F1140" s="114">
        <v>6</v>
      </c>
      <c r="G1140" s="118" t="s">
        <v>821</v>
      </c>
    </row>
    <row r="1141" spans="1:7" ht="21" x14ac:dyDescent="0.35">
      <c r="A1141" s="112" t="s">
        <v>816</v>
      </c>
      <c r="B1141" s="113" t="s">
        <v>917</v>
      </c>
      <c r="C1141" s="113" t="s">
        <v>1957</v>
      </c>
      <c r="D1141" s="113" t="s">
        <v>824</v>
      </c>
      <c r="E1141" s="115"/>
      <c r="F1141" s="114">
        <v>1</v>
      </c>
      <c r="G1141" s="118" t="s">
        <v>821</v>
      </c>
    </row>
    <row r="1142" spans="1:7" ht="21" x14ac:dyDescent="0.35">
      <c r="A1142" s="112" t="s">
        <v>816</v>
      </c>
      <c r="B1142" s="113" t="s">
        <v>1958</v>
      </c>
      <c r="C1142" s="113" t="s">
        <v>1959</v>
      </c>
      <c r="D1142" s="113" t="s">
        <v>819</v>
      </c>
      <c r="E1142" s="113" t="s">
        <v>820</v>
      </c>
      <c r="F1142" s="114">
        <v>2</v>
      </c>
      <c r="G1142" s="118" t="s">
        <v>821</v>
      </c>
    </row>
    <row r="1143" spans="1:7" ht="21" x14ac:dyDescent="0.35">
      <c r="A1143" s="112" t="s">
        <v>816</v>
      </c>
      <c r="B1143" s="113" t="s">
        <v>991</v>
      </c>
      <c r="C1143" s="113" t="s">
        <v>1960</v>
      </c>
      <c r="D1143" s="113" t="s">
        <v>824</v>
      </c>
      <c r="E1143" s="115"/>
      <c r="F1143" s="114">
        <v>5</v>
      </c>
      <c r="G1143" s="118" t="s">
        <v>821</v>
      </c>
    </row>
    <row r="1144" spans="1:7" ht="21" x14ac:dyDescent="0.35">
      <c r="A1144" s="112" t="s">
        <v>816</v>
      </c>
      <c r="B1144" s="113" t="s">
        <v>880</v>
      </c>
      <c r="C1144" s="113" t="s">
        <v>1961</v>
      </c>
      <c r="D1144" s="113" t="s">
        <v>819</v>
      </c>
      <c r="E1144" s="113" t="s">
        <v>820</v>
      </c>
      <c r="F1144" s="114">
        <v>1</v>
      </c>
      <c r="G1144" s="118" t="s">
        <v>821</v>
      </c>
    </row>
    <row r="1145" spans="1:7" x14ac:dyDescent="0.35">
      <c r="A1145" s="112" t="s">
        <v>816</v>
      </c>
      <c r="B1145" s="113" t="s">
        <v>867</v>
      </c>
      <c r="C1145" s="113" t="s">
        <v>1962</v>
      </c>
      <c r="D1145" s="113" t="s">
        <v>824</v>
      </c>
      <c r="E1145" s="115"/>
      <c r="F1145" s="114">
        <v>2</v>
      </c>
      <c r="G1145" s="118" t="s">
        <v>821</v>
      </c>
    </row>
    <row r="1146" spans="1:7" ht="21" x14ac:dyDescent="0.35">
      <c r="A1146" s="112" t="s">
        <v>816</v>
      </c>
      <c r="B1146" s="113" t="s">
        <v>1274</v>
      </c>
      <c r="C1146" s="113" t="s">
        <v>1963</v>
      </c>
      <c r="D1146" s="113" t="s">
        <v>819</v>
      </c>
      <c r="E1146" s="113" t="s">
        <v>838</v>
      </c>
      <c r="F1146" s="114">
        <v>1</v>
      </c>
      <c r="G1146" s="118" t="s">
        <v>821</v>
      </c>
    </row>
    <row r="1147" spans="1:7" x14ac:dyDescent="0.35">
      <c r="A1147" s="112" t="s">
        <v>816</v>
      </c>
      <c r="B1147" s="113" t="s">
        <v>979</v>
      </c>
      <c r="C1147" s="113" t="s">
        <v>1964</v>
      </c>
      <c r="D1147" s="113" t="s">
        <v>819</v>
      </c>
      <c r="E1147" s="113" t="s">
        <v>838</v>
      </c>
      <c r="F1147" s="114">
        <v>1</v>
      </c>
      <c r="G1147" s="118" t="s">
        <v>821</v>
      </c>
    </row>
    <row r="1148" spans="1:7" ht="21" x14ac:dyDescent="0.35">
      <c r="A1148" s="112" t="s">
        <v>816</v>
      </c>
      <c r="B1148" s="113" t="s">
        <v>825</v>
      </c>
      <c r="C1148" s="113" t="s">
        <v>1400</v>
      </c>
      <c r="D1148" s="113" t="s">
        <v>819</v>
      </c>
      <c r="E1148" s="113" t="s">
        <v>820</v>
      </c>
      <c r="F1148" s="114">
        <v>1</v>
      </c>
      <c r="G1148" s="118" t="s">
        <v>821</v>
      </c>
    </row>
    <row r="1149" spans="1:7" x14ac:dyDescent="0.35">
      <c r="A1149" s="112" t="s">
        <v>816</v>
      </c>
      <c r="B1149" s="113" t="s">
        <v>867</v>
      </c>
      <c r="C1149" s="113" t="s">
        <v>1965</v>
      </c>
      <c r="D1149" s="113" t="s">
        <v>819</v>
      </c>
      <c r="E1149" s="113" t="s">
        <v>838</v>
      </c>
      <c r="F1149" s="114">
        <v>1</v>
      </c>
      <c r="G1149" s="118" t="s">
        <v>821</v>
      </c>
    </row>
    <row r="1150" spans="1:7" ht="21" x14ac:dyDescent="0.35">
      <c r="A1150" s="112" t="s">
        <v>816</v>
      </c>
      <c r="B1150" s="113" t="s">
        <v>1237</v>
      </c>
      <c r="C1150" s="113" t="s">
        <v>1238</v>
      </c>
      <c r="D1150" s="113" t="s">
        <v>824</v>
      </c>
      <c r="E1150" s="115"/>
      <c r="F1150" s="114">
        <v>5</v>
      </c>
      <c r="G1150" s="118" t="s">
        <v>821</v>
      </c>
    </row>
    <row r="1151" spans="1:7" x14ac:dyDescent="0.35">
      <c r="A1151" s="112" t="s">
        <v>816</v>
      </c>
      <c r="B1151" s="113" t="s">
        <v>867</v>
      </c>
      <c r="C1151" s="113" t="s">
        <v>1401</v>
      </c>
      <c r="D1151" s="113" t="s">
        <v>819</v>
      </c>
      <c r="E1151" s="113" t="s">
        <v>820</v>
      </c>
      <c r="F1151" s="114">
        <v>1</v>
      </c>
      <c r="G1151" s="118" t="s">
        <v>821</v>
      </c>
    </row>
    <row r="1152" spans="1:7" x14ac:dyDescent="0.35">
      <c r="A1152" s="112" t="s">
        <v>816</v>
      </c>
      <c r="B1152" s="113" t="s">
        <v>867</v>
      </c>
      <c r="C1152" s="113" t="s">
        <v>1401</v>
      </c>
      <c r="D1152" s="113" t="s">
        <v>819</v>
      </c>
      <c r="E1152" s="113" t="s">
        <v>820</v>
      </c>
      <c r="F1152" s="114">
        <v>1</v>
      </c>
      <c r="G1152" s="118" t="s">
        <v>821</v>
      </c>
    </row>
    <row r="1153" spans="1:7" x14ac:dyDescent="0.35">
      <c r="A1153" s="112" t="s">
        <v>816</v>
      </c>
      <c r="B1153" s="113" t="s">
        <v>867</v>
      </c>
      <c r="C1153" s="113" t="s">
        <v>1401</v>
      </c>
      <c r="D1153" s="113" t="s">
        <v>819</v>
      </c>
      <c r="E1153" s="113" t="s">
        <v>820</v>
      </c>
      <c r="F1153" s="114">
        <v>1</v>
      </c>
      <c r="G1153" s="118" t="s">
        <v>821</v>
      </c>
    </row>
    <row r="1154" spans="1:7" x14ac:dyDescent="0.35">
      <c r="A1154" s="112" t="s">
        <v>816</v>
      </c>
      <c r="B1154" s="113" t="s">
        <v>867</v>
      </c>
      <c r="C1154" s="113" t="s">
        <v>1401</v>
      </c>
      <c r="D1154" s="113" t="s">
        <v>819</v>
      </c>
      <c r="E1154" s="113" t="s">
        <v>820</v>
      </c>
      <c r="F1154" s="114">
        <v>1</v>
      </c>
      <c r="G1154" s="118" t="s">
        <v>821</v>
      </c>
    </row>
    <row r="1155" spans="1:7" ht="21" x14ac:dyDescent="0.35">
      <c r="A1155" s="112" t="s">
        <v>816</v>
      </c>
      <c r="B1155" s="113" t="s">
        <v>1274</v>
      </c>
      <c r="C1155" s="113" t="s">
        <v>1966</v>
      </c>
      <c r="D1155" s="113" t="s">
        <v>824</v>
      </c>
      <c r="E1155" s="115"/>
      <c r="F1155" s="114">
        <v>2</v>
      </c>
      <c r="G1155" s="118" t="s">
        <v>821</v>
      </c>
    </row>
    <row r="1156" spans="1:7" ht="21" x14ac:dyDescent="0.35">
      <c r="A1156" s="112" t="s">
        <v>816</v>
      </c>
      <c r="B1156" s="113" t="s">
        <v>979</v>
      </c>
      <c r="C1156" s="113" t="s">
        <v>1967</v>
      </c>
      <c r="D1156" s="113" t="s">
        <v>824</v>
      </c>
      <c r="E1156" s="115"/>
      <c r="F1156" s="114">
        <v>1</v>
      </c>
      <c r="G1156" s="118" t="s">
        <v>821</v>
      </c>
    </row>
    <row r="1157" spans="1:7" ht="21" x14ac:dyDescent="0.35">
      <c r="A1157" s="112" t="s">
        <v>816</v>
      </c>
      <c r="B1157" s="113" t="s">
        <v>1280</v>
      </c>
      <c r="C1157" s="113" t="s">
        <v>1968</v>
      </c>
      <c r="D1157" s="113" t="s">
        <v>824</v>
      </c>
      <c r="E1157" s="115"/>
      <c r="F1157" s="114">
        <v>1</v>
      </c>
      <c r="G1157" s="118" t="s">
        <v>821</v>
      </c>
    </row>
    <row r="1158" spans="1:7" ht="21" x14ac:dyDescent="0.35">
      <c r="A1158" s="112" t="s">
        <v>816</v>
      </c>
      <c r="B1158" s="113" t="s">
        <v>1280</v>
      </c>
      <c r="C1158" s="113" t="s">
        <v>1968</v>
      </c>
      <c r="D1158" s="113" t="s">
        <v>824</v>
      </c>
      <c r="E1158" s="115"/>
      <c r="F1158" s="114">
        <v>1</v>
      </c>
      <c r="G1158" s="118" t="s">
        <v>821</v>
      </c>
    </row>
    <row r="1159" spans="1:7" x14ac:dyDescent="0.35">
      <c r="A1159" s="112" t="s">
        <v>816</v>
      </c>
      <c r="B1159" s="113" t="s">
        <v>1138</v>
      </c>
      <c r="C1159" s="113" t="s">
        <v>1969</v>
      </c>
      <c r="D1159" s="113" t="s">
        <v>824</v>
      </c>
      <c r="E1159" s="115"/>
      <c r="F1159" s="114">
        <v>6</v>
      </c>
      <c r="G1159" s="118" t="s">
        <v>821</v>
      </c>
    </row>
    <row r="1160" spans="1:7" x14ac:dyDescent="0.35">
      <c r="A1160" s="112" t="s">
        <v>816</v>
      </c>
      <c r="B1160" s="113" t="s">
        <v>867</v>
      </c>
      <c r="C1160" s="113" t="s">
        <v>1970</v>
      </c>
      <c r="D1160" s="113" t="s">
        <v>819</v>
      </c>
      <c r="E1160" s="113" t="s">
        <v>838</v>
      </c>
      <c r="F1160" s="114">
        <v>1</v>
      </c>
      <c r="G1160" s="118" t="s">
        <v>821</v>
      </c>
    </row>
    <row r="1161" spans="1:7" x14ac:dyDescent="0.35">
      <c r="A1161" s="112" t="s">
        <v>816</v>
      </c>
      <c r="B1161" s="113" t="s">
        <v>867</v>
      </c>
      <c r="C1161" s="113" t="s">
        <v>1970</v>
      </c>
      <c r="D1161" s="113" t="s">
        <v>819</v>
      </c>
      <c r="E1161" s="113" t="s">
        <v>838</v>
      </c>
      <c r="F1161" s="114">
        <v>1</v>
      </c>
      <c r="G1161" s="118" t="s">
        <v>821</v>
      </c>
    </row>
    <row r="1162" spans="1:7" ht="21" x14ac:dyDescent="0.35">
      <c r="A1162" s="112" t="s">
        <v>816</v>
      </c>
      <c r="B1162" s="113" t="s">
        <v>1082</v>
      </c>
      <c r="C1162" s="113" t="s">
        <v>1971</v>
      </c>
      <c r="D1162" s="113" t="s">
        <v>819</v>
      </c>
      <c r="E1162" s="113" t="s">
        <v>838</v>
      </c>
      <c r="F1162" s="114">
        <v>6</v>
      </c>
      <c r="G1162" s="118" t="s">
        <v>821</v>
      </c>
    </row>
    <row r="1163" spans="1:7" x14ac:dyDescent="0.35">
      <c r="A1163" s="112" t="s">
        <v>816</v>
      </c>
      <c r="B1163" s="113" t="s">
        <v>967</v>
      </c>
      <c r="C1163" s="113" t="s">
        <v>1972</v>
      </c>
      <c r="D1163" s="113" t="s">
        <v>819</v>
      </c>
      <c r="E1163" s="113" t="s">
        <v>820</v>
      </c>
      <c r="F1163" s="114">
        <v>2</v>
      </c>
      <c r="G1163" s="118" t="s">
        <v>821</v>
      </c>
    </row>
    <row r="1164" spans="1:7" ht="21" x14ac:dyDescent="0.35">
      <c r="A1164" s="112" t="s">
        <v>816</v>
      </c>
      <c r="B1164" s="113" t="s">
        <v>1583</v>
      </c>
      <c r="C1164" s="113" t="s">
        <v>1973</v>
      </c>
      <c r="D1164" s="113" t="s">
        <v>824</v>
      </c>
      <c r="E1164" s="115"/>
      <c r="F1164" s="114">
        <v>2</v>
      </c>
      <c r="G1164" s="118" t="s">
        <v>821</v>
      </c>
    </row>
    <row r="1165" spans="1:7" ht="21" x14ac:dyDescent="0.35">
      <c r="A1165" s="112" t="s">
        <v>816</v>
      </c>
      <c r="B1165" s="113" t="s">
        <v>1974</v>
      </c>
      <c r="C1165" s="113" t="s">
        <v>1975</v>
      </c>
      <c r="D1165" s="113" t="s">
        <v>819</v>
      </c>
      <c r="E1165" s="113" t="s">
        <v>845</v>
      </c>
      <c r="F1165" s="114">
        <v>1</v>
      </c>
      <c r="G1165" s="118" t="s">
        <v>821</v>
      </c>
    </row>
    <row r="1166" spans="1:7" x14ac:dyDescent="0.35">
      <c r="A1166" s="112" t="s">
        <v>816</v>
      </c>
      <c r="B1166" s="113" t="s">
        <v>1312</v>
      </c>
      <c r="C1166" s="113" t="s">
        <v>1976</v>
      </c>
      <c r="D1166" s="113" t="s">
        <v>824</v>
      </c>
      <c r="E1166" s="115"/>
      <c r="F1166" s="114">
        <v>1</v>
      </c>
      <c r="G1166" s="118" t="s">
        <v>821</v>
      </c>
    </row>
    <row r="1167" spans="1:7" ht="21" x14ac:dyDescent="0.35">
      <c r="A1167" s="112" t="s">
        <v>816</v>
      </c>
      <c r="B1167" s="113" t="s">
        <v>998</v>
      </c>
      <c r="C1167" s="113" t="s">
        <v>1977</v>
      </c>
      <c r="D1167" s="113" t="s">
        <v>824</v>
      </c>
      <c r="E1167" s="115"/>
      <c r="F1167" s="114">
        <v>1</v>
      </c>
      <c r="G1167" s="118" t="s">
        <v>821</v>
      </c>
    </row>
    <row r="1168" spans="1:7" ht="21" x14ac:dyDescent="0.35">
      <c r="A1168" s="112" t="s">
        <v>816</v>
      </c>
      <c r="B1168" s="113" t="s">
        <v>1978</v>
      </c>
      <c r="C1168" s="113" t="s">
        <v>1979</v>
      </c>
      <c r="D1168" s="113" t="s">
        <v>824</v>
      </c>
      <c r="E1168" s="115"/>
      <c r="F1168" s="114">
        <v>35</v>
      </c>
      <c r="G1168" s="118" t="s">
        <v>821</v>
      </c>
    </row>
    <row r="1169" spans="1:7" ht="21" x14ac:dyDescent="0.35">
      <c r="A1169" s="112" t="s">
        <v>816</v>
      </c>
      <c r="B1169" s="113" t="s">
        <v>996</v>
      </c>
      <c r="C1169" s="113" t="s">
        <v>1418</v>
      </c>
      <c r="D1169" s="113" t="s">
        <v>819</v>
      </c>
      <c r="E1169" s="113" t="s">
        <v>838</v>
      </c>
      <c r="F1169" s="114">
        <v>1</v>
      </c>
      <c r="G1169" s="118" t="s">
        <v>821</v>
      </c>
    </row>
    <row r="1170" spans="1:7" ht="21" x14ac:dyDescent="0.35">
      <c r="A1170" s="112" t="s">
        <v>816</v>
      </c>
      <c r="B1170" s="113" t="s">
        <v>1704</v>
      </c>
      <c r="C1170" s="113" t="s">
        <v>1980</v>
      </c>
      <c r="D1170" s="113" t="s">
        <v>824</v>
      </c>
      <c r="E1170" s="115"/>
      <c r="F1170" s="114">
        <v>6</v>
      </c>
      <c r="G1170" s="118" t="s">
        <v>821</v>
      </c>
    </row>
    <row r="1171" spans="1:7" ht="31.5" x14ac:dyDescent="0.35">
      <c r="A1171" s="112" t="s">
        <v>816</v>
      </c>
      <c r="B1171" s="113" t="s">
        <v>1114</v>
      </c>
      <c r="C1171" s="113" t="s">
        <v>1981</v>
      </c>
      <c r="D1171" s="113" t="s">
        <v>824</v>
      </c>
      <c r="E1171" s="115"/>
      <c r="F1171" s="114">
        <v>1</v>
      </c>
      <c r="G1171" s="118" t="s">
        <v>821</v>
      </c>
    </row>
    <row r="1172" spans="1:7" ht="21" x14ac:dyDescent="0.35">
      <c r="A1172" s="112" t="s">
        <v>816</v>
      </c>
      <c r="B1172" s="113" t="s">
        <v>983</v>
      </c>
      <c r="C1172" s="113" t="s">
        <v>1982</v>
      </c>
      <c r="D1172" s="113" t="s">
        <v>824</v>
      </c>
      <c r="E1172" s="115"/>
      <c r="F1172" s="114">
        <v>8</v>
      </c>
      <c r="G1172" s="118" t="s">
        <v>821</v>
      </c>
    </row>
    <row r="1173" spans="1:7" ht="21" x14ac:dyDescent="0.35">
      <c r="A1173" s="112" t="s">
        <v>816</v>
      </c>
      <c r="B1173" s="113" t="s">
        <v>983</v>
      </c>
      <c r="C1173" s="113" t="s">
        <v>1982</v>
      </c>
      <c r="D1173" s="113" t="s">
        <v>824</v>
      </c>
      <c r="E1173" s="115"/>
      <c r="F1173" s="114">
        <v>8</v>
      </c>
      <c r="G1173" s="118" t="s">
        <v>821</v>
      </c>
    </row>
    <row r="1174" spans="1:7" ht="21" x14ac:dyDescent="0.35">
      <c r="A1174" s="112" t="s">
        <v>816</v>
      </c>
      <c r="B1174" s="113" t="s">
        <v>1492</v>
      </c>
      <c r="C1174" s="113" t="s">
        <v>1983</v>
      </c>
      <c r="D1174" s="113" t="s">
        <v>824</v>
      </c>
      <c r="E1174" s="115"/>
      <c r="F1174" s="114">
        <v>1</v>
      </c>
      <c r="G1174" s="118" t="s">
        <v>821</v>
      </c>
    </row>
    <row r="1175" spans="1:7" ht="21" x14ac:dyDescent="0.35">
      <c r="A1175" s="112" t="s">
        <v>816</v>
      </c>
      <c r="B1175" s="113" t="s">
        <v>921</v>
      </c>
      <c r="C1175" s="113" t="s">
        <v>1984</v>
      </c>
      <c r="D1175" s="113" t="s">
        <v>824</v>
      </c>
      <c r="E1175" s="115"/>
      <c r="F1175" s="114">
        <v>1</v>
      </c>
      <c r="G1175" s="118" t="s">
        <v>821</v>
      </c>
    </row>
    <row r="1176" spans="1:7" ht="21" x14ac:dyDescent="0.35">
      <c r="A1176" s="112" t="s">
        <v>816</v>
      </c>
      <c r="B1176" s="113" t="s">
        <v>1563</v>
      </c>
      <c r="C1176" s="113" t="s">
        <v>1985</v>
      </c>
      <c r="D1176" s="113" t="s">
        <v>819</v>
      </c>
      <c r="E1176" s="113" t="s">
        <v>845</v>
      </c>
      <c r="F1176" s="114">
        <v>1</v>
      </c>
      <c r="G1176" s="118" t="s">
        <v>821</v>
      </c>
    </row>
    <row r="1177" spans="1:7" ht="21" x14ac:dyDescent="0.35">
      <c r="A1177" s="112" t="s">
        <v>816</v>
      </c>
      <c r="B1177" s="113" t="s">
        <v>1563</v>
      </c>
      <c r="C1177" s="113" t="s">
        <v>1985</v>
      </c>
      <c r="D1177" s="113" t="s">
        <v>819</v>
      </c>
      <c r="E1177" s="113" t="s">
        <v>845</v>
      </c>
      <c r="F1177" s="114">
        <v>1</v>
      </c>
      <c r="G1177" s="118" t="s">
        <v>821</v>
      </c>
    </row>
    <row r="1178" spans="1:7" ht="21" x14ac:dyDescent="0.35">
      <c r="A1178" s="112" t="s">
        <v>816</v>
      </c>
      <c r="B1178" s="113" t="s">
        <v>880</v>
      </c>
      <c r="C1178" s="113" t="s">
        <v>1986</v>
      </c>
      <c r="D1178" s="113" t="s">
        <v>824</v>
      </c>
      <c r="E1178" s="115"/>
      <c r="F1178" s="114">
        <v>2</v>
      </c>
      <c r="G1178" s="118" t="s">
        <v>821</v>
      </c>
    </row>
    <row r="1179" spans="1:7" ht="21" x14ac:dyDescent="0.35">
      <c r="A1179" s="112" t="s">
        <v>816</v>
      </c>
      <c r="B1179" s="113" t="s">
        <v>890</v>
      </c>
      <c r="C1179" s="113" t="s">
        <v>1987</v>
      </c>
      <c r="D1179" s="113" t="s">
        <v>819</v>
      </c>
      <c r="E1179" s="113" t="s">
        <v>820</v>
      </c>
      <c r="F1179" s="114">
        <v>1</v>
      </c>
      <c r="G1179" s="118" t="s">
        <v>821</v>
      </c>
    </row>
    <row r="1180" spans="1:7" ht="21" x14ac:dyDescent="0.35">
      <c r="A1180" s="112" t="s">
        <v>816</v>
      </c>
      <c r="B1180" s="113" t="s">
        <v>1247</v>
      </c>
      <c r="C1180" s="113" t="s">
        <v>1988</v>
      </c>
      <c r="D1180" s="113" t="s">
        <v>824</v>
      </c>
      <c r="E1180" s="115"/>
      <c r="F1180" s="114">
        <v>4</v>
      </c>
      <c r="G1180" s="118" t="s">
        <v>821</v>
      </c>
    </row>
    <row r="1181" spans="1:7" ht="21" x14ac:dyDescent="0.35">
      <c r="A1181" s="112" t="s">
        <v>816</v>
      </c>
      <c r="B1181" s="113" t="s">
        <v>890</v>
      </c>
      <c r="C1181" s="113" t="s">
        <v>1989</v>
      </c>
      <c r="D1181" s="113" t="s">
        <v>819</v>
      </c>
      <c r="E1181" s="113" t="s">
        <v>838</v>
      </c>
      <c r="F1181" s="114">
        <v>1</v>
      </c>
      <c r="G1181" s="118" t="s">
        <v>821</v>
      </c>
    </row>
    <row r="1182" spans="1:7" ht="21" x14ac:dyDescent="0.35">
      <c r="A1182" s="112" t="s">
        <v>816</v>
      </c>
      <c r="B1182" s="113" t="s">
        <v>890</v>
      </c>
      <c r="C1182" s="113" t="s">
        <v>1989</v>
      </c>
      <c r="D1182" s="113" t="s">
        <v>819</v>
      </c>
      <c r="E1182" s="113" t="s">
        <v>838</v>
      </c>
      <c r="F1182" s="114">
        <v>1</v>
      </c>
      <c r="G1182" s="118" t="s">
        <v>821</v>
      </c>
    </row>
    <row r="1183" spans="1:7" ht="21" x14ac:dyDescent="0.35">
      <c r="A1183" s="112" t="s">
        <v>816</v>
      </c>
      <c r="B1183" s="113" t="s">
        <v>890</v>
      </c>
      <c r="C1183" s="113" t="s">
        <v>1989</v>
      </c>
      <c r="D1183" s="113" t="s">
        <v>819</v>
      </c>
      <c r="E1183" s="113" t="s">
        <v>838</v>
      </c>
      <c r="F1183" s="114">
        <v>1</v>
      </c>
      <c r="G1183" s="118" t="s">
        <v>821</v>
      </c>
    </row>
    <row r="1184" spans="1:7" ht="21" x14ac:dyDescent="0.35">
      <c r="A1184" s="112" t="s">
        <v>816</v>
      </c>
      <c r="B1184" s="113" t="s">
        <v>817</v>
      </c>
      <c r="C1184" s="113" t="s">
        <v>1990</v>
      </c>
      <c r="D1184" s="113" t="s">
        <v>824</v>
      </c>
      <c r="E1184" s="115"/>
      <c r="F1184" s="114">
        <v>1</v>
      </c>
      <c r="G1184" s="118" t="s">
        <v>821</v>
      </c>
    </row>
    <row r="1185" spans="1:7" ht="21" x14ac:dyDescent="0.35">
      <c r="A1185" s="112" t="s">
        <v>816</v>
      </c>
      <c r="B1185" s="113" t="s">
        <v>1315</v>
      </c>
      <c r="C1185" s="113" t="s">
        <v>1991</v>
      </c>
      <c r="D1185" s="113" t="s">
        <v>824</v>
      </c>
      <c r="E1185" s="115"/>
      <c r="F1185" s="114">
        <v>1</v>
      </c>
      <c r="G1185" s="118" t="s">
        <v>821</v>
      </c>
    </row>
    <row r="1186" spans="1:7" ht="21" x14ac:dyDescent="0.35">
      <c r="A1186" s="112" t="s">
        <v>816</v>
      </c>
      <c r="B1186" s="113" t="s">
        <v>880</v>
      </c>
      <c r="C1186" s="113" t="s">
        <v>1992</v>
      </c>
      <c r="D1186" s="113" t="s">
        <v>819</v>
      </c>
      <c r="E1186" s="113" t="s">
        <v>838</v>
      </c>
      <c r="F1186" s="114">
        <v>1</v>
      </c>
      <c r="G1186" s="118" t="s">
        <v>821</v>
      </c>
    </row>
    <row r="1187" spans="1:7" ht="21" x14ac:dyDescent="0.35">
      <c r="A1187" s="112" t="s">
        <v>816</v>
      </c>
      <c r="B1187" s="113" t="s">
        <v>880</v>
      </c>
      <c r="C1187" s="113" t="s">
        <v>1992</v>
      </c>
      <c r="D1187" s="113" t="s">
        <v>819</v>
      </c>
      <c r="E1187" s="113" t="s">
        <v>838</v>
      </c>
      <c r="F1187" s="114">
        <v>1</v>
      </c>
      <c r="G1187" s="118" t="s">
        <v>821</v>
      </c>
    </row>
    <row r="1188" spans="1:7" ht="21" x14ac:dyDescent="0.35">
      <c r="A1188" s="112" t="s">
        <v>816</v>
      </c>
      <c r="B1188" s="113" t="s">
        <v>1274</v>
      </c>
      <c r="C1188" s="113" t="s">
        <v>1993</v>
      </c>
      <c r="D1188" s="113" t="s">
        <v>824</v>
      </c>
      <c r="E1188" s="115"/>
      <c r="F1188" s="114">
        <v>1</v>
      </c>
      <c r="G1188" s="118" t="s">
        <v>821</v>
      </c>
    </row>
    <row r="1189" spans="1:7" x14ac:dyDescent="0.35">
      <c r="A1189" s="112" t="s">
        <v>816</v>
      </c>
      <c r="B1189" s="113" t="s">
        <v>867</v>
      </c>
      <c r="C1189" s="113" t="s">
        <v>1994</v>
      </c>
      <c r="D1189" s="113" t="s">
        <v>819</v>
      </c>
      <c r="E1189" s="113" t="s">
        <v>845</v>
      </c>
      <c r="F1189" s="114">
        <v>1</v>
      </c>
      <c r="G1189" s="118" t="s">
        <v>821</v>
      </c>
    </row>
    <row r="1190" spans="1:7" x14ac:dyDescent="0.35">
      <c r="A1190" s="112" t="s">
        <v>816</v>
      </c>
      <c r="B1190" s="113" t="s">
        <v>867</v>
      </c>
      <c r="C1190" s="113" t="s">
        <v>1995</v>
      </c>
      <c r="D1190" s="113" t="s">
        <v>824</v>
      </c>
      <c r="E1190" s="115"/>
      <c r="F1190" s="114">
        <v>1</v>
      </c>
      <c r="G1190" s="118" t="s">
        <v>821</v>
      </c>
    </row>
    <row r="1191" spans="1:7" ht="21" x14ac:dyDescent="0.35">
      <c r="A1191" s="112" t="s">
        <v>816</v>
      </c>
      <c r="B1191" s="113" t="s">
        <v>822</v>
      </c>
      <c r="C1191" s="113" t="s">
        <v>1996</v>
      </c>
      <c r="D1191" s="113" t="s">
        <v>819</v>
      </c>
      <c r="E1191" s="113" t="s">
        <v>838</v>
      </c>
      <c r="F1191" s="114">
        <v>1</v>
      </c>
      <c r="G1191" s="118" t="s">
        <v>821</v>
      </c>
    </row>
    <row r="1192" spans="1:7" ht="21" x14ac:dyDescent="0.35">
      <c r="A1192" s="112" t="s">
        <v>816</v>
      </c>
      <c r="B1192" s="113" t="s">
        <v>1424</v>
      </c>
      <c r="C1192" s="113" t="s">
        <v>1425</v>
      </c>
      <c r="D1192" s="113" t="s">
        <v>824</v>
      </c>
      <c r="E1192" s="115"/>
      <c r="F1192" s="114">
        <v>4</v>
      </c>
      <c r="G1192" s="118" t="s">
        <v>821</v>
      </c>
    </row>
    <row r="1193" spans="1:7" ht="21" x14ac:dyDescent="0.35">
      <c r="A1193" s="112" t="s">
        <v>816</v>
      </c>
      <c r="B1193" s="113" t="s">
        <v>1424</v>
      </c>
      <c r="C1193" s="113" t="s">
        <v>1997</v>
      </c>
      <c r="D1193" s="113" t="s">
        <v>824</v>
      </c>
      <c r="E1193" s="115"/>
      <c r="F1193" s="114">
        <v>4</v>
      </c>
      <c r="G1193" s="118" t="s">
        <v>821</v>
      </c>
    </row>
    <row r="1194" spans="1:7" ht="21" x14ac:dyDescent="0.35">
      <c r="A1194" s="112" t="s">
        <v>816</v>
      </c>
      <c r="B1194" s="113" t="s">
        <v>853</v>
      </c>
      <c r="C1194" s="113" t="s">
        <v>1426</v>
      </c>
      <c r="D1194" s="113" t="s">
        <v>819</v>
      </c>
      <c r="E1194" s="113" t="s">
        <v>838</v>
      </c>
      <c r="F1194" s="114">
        <v>2</v>
      </c>
      <c r="G1194" s="118" t="s">
        <v>821</v>
      </c>
    </row>
    <row r="1195" spans="1:7" ht="21" x14ac:dyDescent="0.35">
      <c r="A1195" s="112" t="s">
        <v>816</v>
      </c>
      <c r="B1195" s="113" t="s">
        <v>1998</v>
      </c>
      <c r="C1195" s="113" t="s">
        <v>1999</v>
      </c>
      <c r="D1195" s="113" t="s">
        <v>824</v>
      </c>
      <c r="E1195" s="115"/>
      <c r="F1195" s="114">
        <v>1</v>
      </c>
      <c r="G1195" s="118" t="s">
        <v>821</v>
      </c>
    </row>
    <row r="1196" spans="1:7" ht="21" x14ac:dyDescent="0.35">
      <c r="A1196" s="112" t="s">
        <v>816</v>
      </c>
      <c r="B1196" s="113" t="s">
        <v>1949</v>
      </c>
      <c r="C1196" s="113" t="s">
        <v>2000</v>
      </c>
      <c r="D1196" s="113" t="s">
        <v>819</v>
      </c>
      <c r="E1196" s="113" t="s">
        <v>820</v>
      </c>
      <c r="F1196" s="114">
        <v>1</v>
      </c>
      <c r="G1196" s="118" t="s">
        <v>821</v>
      </c>
    </row>
    <row r="1197" spans="1:7" ht="21" x14ac:dyDescent="0.35">
      <c r="A1197" s="112" t="s">
        <v>816</v>
      </c>
      <c r="B1197" s="113" t="s">
        <v>1949</v>
      </c>
      <c r="C1197" s="113" t="s">
        <v>2000</v>
      </c>
      <c r="D1197" s="113" t="s">
        <v>819</v>
      </c>
      <c r="E1197" s="113" t="s">
        <v>820</v>
      </c>
      <c r="F1197" s="114">
        <v>1</v>
      </c>
      <c r="G1197" s="118" t="s">
        <v>821</v>
      </c>
    </row>
    <row r="1198" spans="1:7" ht="21" x14ac:dyDescent="0.35">
      <c r="A1198" s="112" t="s">
        <v>816</v>
      </c>
      <c r="B1198" s="113" t="s">
        <v>1406</v>
      </c>
      <c r="C1198" s="113" t="s">
        <v>1430</v>
      </c>
      <c r="D1198" s="113" t="s">
        <v>824</v>
      </c>
      <c r="E1198" s="115"/>
      <c r="F1198" s="114">
        <v>1</v>
      </c>
      <c r="G1198" s="118" t="s">
        <v>821</v>
      </c>
    </row>
    <row r="1199" spans="1:7" ht="21" x14ac:dyDescent="0.35">
      <c r="A1199" s="112" t="s">
        <v>816</v>
      </c>
      <c r="B1199" s="113" t="s">
        <v>1185</v>
      </c>
      <c r="C1199" s="113" t="s">
        <v>2001</v>
      </c>
      <c r="D1199" s="113" t="s">
        <v>824</v>
      </c>
      <c r="E1199" s="115"/>
      <c r="F1199" s="114">
        <v>4</v>
      </c>
      <c r="G1199" s="118" t="s">
        <v>821</v>
      </c>
    </row>
    <row r="1200" spans="1:7" ht="21" x14ac:dyDescent="0.35">
      <c r="A1200" s="112" t="s">
        <v>816</v>
      </c>
      <c r="B1200" s="113" t="s">
        <v>890</v>
      </c>
      <c r="C1200" s="113" t="s">
        <v>2002</v>
      </c>
      <c r="D1200" s="113" t="s">
        <v>819</v>
      </c>
      <c r="E1200" s="113" t="s">
        <v>838</v>
      </c>
      <c r="F1200" s="114">
        <v>1</v>
      </c>
      <c r="G1200" s="118" t="s">
        <v>821</v>
      </c>
    </row>
    <row r="1201" spans="1:7" ht="31.5" x14ac:dyDescent="0.35">
      <c r="A1201" s="112" t="s">
        <v>816</v>
      </c>
      <c r="B1201" s="113" t="s">
        <v>890</v>
      </c>
      <c r="C1201" s="113" t="s">
        <v>2003</v>
      </c>
      <c r="D1201" s="113" t="s">
        <v>819</v>
      </c>
      <c r="E1201" s="113" t="s">
        <v>829</v>
      </c>
      <c r="F1201" s="114">
        <v>1</v>
      </c>
      <c r="G1201" s="118" t="s">
        <v>821</v>
      </c>
    </row>
    <row r="1202" spans="1:7" ht="31.5" x14ac:dyDescent="0.35">
      <c r="A1202" s="112" t="s">
        <v>816</v>
      </c>
      <c r="B1202" s="116"/>
      <c r="C1202" s="113" t="s">
        <v>2003</v>
      </c>
      <c r="D1202" s="113" t="s">
        <v>819</v>
      </c>
      <c r="E1202" s="113" t="s">
        <v>829</v>
      </c>
      <c r="F1202" s="114">
        <v>1</v>
      </c>
      <c r="G1202" s="118" t="s">
        <v>821</v>
      </c>
    </row>
    <row r="1203" spans="1:7" x14ac:dyDescent="0.35">
      <c r="A1203" s="112" t="s">
        <v>816</v>
      </c>
      <c r="B1203" s="113" t="s">
        <v>1406</v>
      </c>
      <c r="C1203" s="113" t="s">
        <v>2004</v>
      </c>
      <c r="D1203" s="113" t="s">
        <v>824</v>
      </c>
      <c r="E1203" s="115"/>
      <c r="F1203" s="114">
        <v>2</v>
      </c>
      <c r="G1203" s="118" t="s">
        <v>821</v>
      </c>
    </row>
    <row r="1204" spans="1:7" ht="21" x14ac:dyDescent="0.35">
      <c r="A1204" s="112" t="s">
        <v>816</v>
      </c>
      <c r="B1204" s="113" t="s">
        <v>882</v>
      </c>
      <c r="C1204" s="113" t="s">
        <v>2005</v>
      </c>
      <c r="D1204" s="113" t="s">
        <v>824</v>
      </c>
      <c r="E1204" s="115"/>
      <c r="F1204" s="114">
        <v>1</v>
      </c>
      <c r="G1204" s="118" t="s">
        <v>821</v>
      </c>
    </row>
    <row r="1205" spans="1:7" ht="31.5" x14ac:dyDescent="0.35">
      <c r="A1205" s="112" t="s">
        <v>816</v>
      </c>
      <c r="B1205" s="113" t="s">
        <v>935</v>
      </c>
      <c r="C1205" s="113" t="s">
        <v>2006</v>
      </c>
      <c r="D1205" s="113" t="s">
        <v>819</v>
      </c>
      <c r="E1205" s="113" t="s">
        <v>838</v>
      </c>
      <c r="F1205" s="114">
        <v>1</v>
      </c>
      <c r="G1205" s="118" t="s">
        <v>821</v>
      </c>
    </row>
    <row r="1206" spans="1:7" ht="31.5" x14ac:dyDescent="0.35">
      <c r="A1206" s="112" t="s">
        <v>816</v>
      </c>
      <c r="B1206" s="113" t="s">
        <v>935</v>
      </c>
      <c r="C1206" s="113" t="s">
        <v>2006</v>
      </c>
      <c r="D1206" s="113" t="s">
        <v>819</v>
      </c>
      <c r="E1206" s="113" t="s">
        <v>838</v>
      </c>
      <c r="F1206" s="114">
        <v>1</v>
      </c>
      <c r="G1206" s="118" t="s">
        <v>821</v>
      </c>
    </row>
    <row r="1207" spans="1:7" ht="21" x14ac:dyDescent="0.35">
      <c r="A1207" s="112" t="s">
        <v>816</v>
      </c>
      <c r="B1207" s="113" t="s">
        <v>882</v>
      </c>
      <c r="C1207" s="113" t="s">
        <v>2007</v>
      </c>
      <c r="D1207" s="113" t="s">
        <v>824</v>
      </c>
      <c r="E1207" s="115"/>
      <c r="F1207" s="114">
        <v>1</v>
      </c>
      <c r="G1207" s="118" t="s">
        <v>821</v>
      </c>
    </row>
    <row r="1208" spans="1:7" ht="21" x14ac:dyDescent="0.35">
      <c r="A1208" s="112" t="s">
        <v>816</v>
      </c>
      <c r="B1208" s="113" t="s">
        <v>967</v>
      </c>
      <c r="C1208" s="113" t="s">
        <v>2008</v>
      </c>
      <c r="D1208" s="113" t="s">
        <v>819</v>
      </c>
      <c r="E1208" s="113" t="s">
        <v>820</v>
      </c>
      <c r="F1208" s="114">
        <v>1</v>
      </c>
      <c r="G1208" s="118" t="s">
        <v>821</v>
      </c>
    </row>
    <row r="1209" spans="1:7" ht="21" x14ac:dyDescent="0.35">
      <c r="A1209" s="112" t="s">
        <v>816</v>
      </c>
      <c r="B1209" s="113" t="s">
        <v>1274</v>
      </c>
      <c r="C1209" s="113" t="s">
        <v>2009</v>
      </c>
      <c r="D1209" s="113" t="s">
        <v>819</v>
      </c>
      <c r="E1209" s="113" t="s">
        <v>820</v>
      </c>
      <c r="F1209" s="114">
        <v>1</v>
      </c>
      <c r="G1209" s="118" t="s">
        <v>821</v>
      </c>
    </row>
    <row r="1210" spans="1:7" ht="31.5" x14ac:dyDescent="0.35">
      <c r="A1210" s="112" t="s">
        <v>816</v>
      </c>
      <c r="B1210" s="113" t="s">
        <v>1274</v>
      </c>
      <c r="C1210" s="113" t="s">
        <v>2010</v>
      </c>
      <c r="D1210" s="113" t="s">
        <v>819</v>
      </c>
      <c r="E1210" s="113" t="s">
        <v>820</v>
      </c>
      <c r="F1210" s="114">
        <v>2</v>
      </c>
      <c r="G1210" s="118" t="s">
        <v>821</v>
      </c>
    </row>
    <row r="1211" spans="1:7" ht="21" x14ac:dyDescent="0.35">
      <c r="A1211" s="112" t="s">
        <v>816</v>
      </c>
      <c r="B1211" s="113" t="s">
        <v>902</v>
      </c>
      <c r="C1211" s="113" t="s">
        <v>2011</v>
      </c>
      <c r="D1211" s="113" t="s">
        <v>819</v>
      </c>
      <c r="E1211" s="113" t="s">
        <v>838</v>
      </c>
      <c r="F1211" s="114">
        <v>1</v>
      </c>
      <c r="G1211" s="118" t="s">
        <v>821</v>
      </c>
    </row>
    <row r="1212" spans="1:7" x14ac:dyDescent="0.35">
      <c r="A1212" s="112" t="s">
        <v>816</v>
      </c>
      <c r="B1212" s="113" t="s">
        <v>1857</v>
      </c>
      <c r="C1212" s="113" t="s">
        <v>2012</v>
      </c>
      <c r="D1212" s="113" t="s">
        <v>819</v>
      </c>
      <c r="E1212" s="113" t="s">
        <v>845</v>
      </c>
      <c r="F1212" s="114">
        <v>1</v>
      </c>
      <c r="G1212" s="118" t="s">
        <v>821</v>
      </c>
    </row>
    <row r="1213" spans="1:7" ht="21" x14ac:dyDescent="0.35">
      <c r="A1213" s="112" t="s">
        <v>816</v>
      </c>
      <c r="B1213" s="113" t="s">
        <v>935</v>
      </c>
      <c r="C1213" s="113" t="s">
        <v>2013</v>
      </c>
      <c r="D1213" s="113" t="s">
        <v>819</v>
      </c>
      <c r="E1213" s="113" t="s">
        <v>838</v>
      </c>
      <c r="F1213" s="114">
        <v>1</v>
      </c>
      <c r="G1213" s="118" t="s">
        <v>821</v>
      </c>
    </row>
    <row r="1214" spans="1:7" x14ac:dyDescent="0.35">
      <c r="A1214" s="112" t="s">
        <v>816</v>
      </c>
      <c r="B1214" s="113" t="s">
        <v>867</v>
      </c>
      <c r="C1214" s="113" t="s">
        <v>2014</v>
      </c>
      <c r="D1214" s="113" t="s">
        <v>824</v>
      </c>
      <c r="E1214" s="115"/>
      <c r="F1214" s="114">
        <v>1</v>
      </c>
      <c r="G1214" s="118" t="s">
        <v>821</v>
      </c>
    </row>
    <row r="1215" spans="1:7" ht="21" x14ac:dyDescent="0.35">
      <c r="A1215" s="112" t="s">
        <v>816</v>
      </c>
      <c r="B1215" s="113" t="s">
        <v>1274</v>
      </c>
      <c r="C1215" s="113" t="s">
        <v>2015</v>
      </c>
      <c r="D1215" s="113" t="s">
        <v>819</v>
      </c>
      <c r="E1215" s="113" t="s">
        <v>838</v>
      </c>
      <c r="F1215" s="114">
        <v>1</v>
      </c>
      <c r="G1215" s="118" t="s">
        <v>821</v>
      </c>
    </row>
    <row r="1216" spans="1:7" x14ac:dyDescent="0.35">
      <c r="A1216" s="112" t="s">
        <v>816</v>
      </c>
      <c r="B1216" s="113" t="s">
        <v>2016</v>
      </c>
      <c r="C1216" s="113" t="s">
        <v>2017</v>
      </c>
      <c r="D1216" s="113" t="s">
        <v>824</v>
      </c>
      <c r="E1216" s="115"/>
      <c r="F1216" s="114">
        <v>4</v>
      </c>
      <c r="G1216" s="118" t="s">
        <v>821</v>
      </c>
    </row>
    <row r="1217" spans="1:7" ht="31.5" x14ac:dyDescent="0.35">
      <c r="A1217" s="112" t="s">
        <v>816</v>
      </c>
      <c r="B1217" s="113" t="s">
        <v>1482</v>
      </c>
      <c r="C1217" s="113" t="s">
        <v>2018</v>
      </c>
      <c r="D1217" s="113" t="s">
        <v>824</v>
      </c>
      <c r="E1217" s="115"/>
      <c r="F1217" s="114">
        <v>24</v>
      </c>
      <c r="G1217" s="118" t="s">
        <v>821</v>
      </c>
    </row>
    <row r="1218" spans="1:7" ht="21" x14ac:dyDescent="0.35">
      <c r="A1218" s="112" t="s">
        <v>816</v>
      </c>
      <c r="B1218" s="113" t="s">
        <v>983</v>
      </c>
      <c r="C1218" s="113" t="s">
        <v>2019</v>
      </c>
      <c r="D1218" s="113" t="s">
        <v>824</v>
      </c>
      <c r="E1218" s="115"/>
      <c r="F1218" s="114">
        <v>4</v>
      </c>
      <c r="G1218" s="118" t="s">
        <v>821</v>
      </c>
    </row>
    <row r="1219" spans="1:7" ht="21" x14ac:dyDescent="0.35">
      <c r="A1219" s="112" t="s">
        <v>816</v>
      </c>
      <c r="B1219" s="113" t="s">
        <v>969</v>
      </c>
      <c r="C1219" s="113" t="s">
        <v>2020</v>
      </c>
      <c r="D1219" s="113" t="s">
        <v>824</v>
      </c>
      <c r="E1219" s="115"/>
      <c r="F1219" s="114">
        <v>16</v>
      </c>
      <c r="G1219" s="118" t="s">
        <v>821</v>
      </c>
    </row>
    <row r="1220" spans="1:7" ht="21" x14ac:dyDescent="0.35">
      <c r="A1220" s="112" t="s">
        <v>816</v>
      </c>
      <c r="B1220" s="113" t="s">
        <v>880</v>
      </c>
      <c r="C1220" s="113" t="s">
        <v>2021</v>
      </c>
      <c r="D1220" s="113" t="s">
        <v>819</v>
      </c>
      <c r="E1220" s="113" t="s">
        <v>820</v>
      </c>
      <c r="F1220" s="114">
        <v>1</v>
      </c>
      <c r="G1220" s="118" t="s">
        <v>821</v>
      </c>
    </row>
    <row r="1221" spans="1:7" ht="21" x14ac:dyDescent="0.35">
      <c r="A1221" s="112" t="s">
        <v>816</v>
      </c>
      <c r="B1221" s="113" t="s">
        <v>1683</v>
      </c>
      <c r="C1221" s="113" t="s">
        <v>2022</v>
      </c>
      <c r="D1221" s="113" t="s">
        <v>819</v>
      </c>
      <c r="E1221" s="113" t="s">
        <v>829</v>
      </c>
      <c r="F1221" s="114">
        <v>2</v>
      </c>
      <c r="G1221" s="118" t="s">
        <v>821</v>
      </c>
    </row>
    <row r="1222" spans="1:7" ht="21" x14ac:dyDescent="0.35">
      <c r="A1222" s="112" t="s">
        <v>816</v>
      </c>
      <c r="B1222" s="113" t="s">
        <v>1683</v>
      </c>
      <c r="C1222" s="113" t="s">
        <v>2022</v>
      </c>
      <c r="D1222" s="113" t="s">
        <v>819</v>
      </c>
      <c r="E1222" s="113" t="s">
        <v>829</v>
      </c>
      <c r="F1222" s="114">
        <v>2</v>
      </c>
      <c r="G1222" s="118" t="s">
        <v>821</v>
      </c>
    </row>
    <row r="1223" spans="1:7" ht="21" x14ac:dyDescent="0.35">
      <c r="A1223" s="112" t="s">
        <v>816</v>
      </c>
      <c r="B1223" s="113" t="s">
        <v>869</v>
      </c>
      <c r="C1223" s="113" t="s">
        <v>2023</v>
      </c>
      <c r="D1223" s="113" t="s">
        <v>819</v>
      </c>
      <c r="E1223" s="113" t="s">
        <v>838</v>
      </c>
      <c r="F1223" s="114">
        <v>1</v>
      </c>
      <c r="G1223" s="118" t="s">
        <v>821</v>
      </c>
    </row>
    <row r="1224" spans="1:7" ht="21" x14ac:dyDescent="0.35">
      <c r="A1224" s="112" t="s">
        <v>816</v>
      </c>
      <c r="B1224" s="113" t="s">
        <v>869</v>
      </c>
      <c r="C1224" s="113" t="s">
        <v>2023</v>
      </c>
      <c r="D1224" s="113" t="s">
        <v>819</v>
      </c>
      <c r="E1224" s="113" t="s">
        <v>838</v>
      </c>
      <c r="F1224" s="114">
        <v>1</v>
      </c>
      <c r="G1224" s="118" t="s">
        <v>821</v>
      </c>
    </row>
    <row r="1225" spans="1:7" ht="21" x14ac:dyDescent="0.35">
      <c r="A1225" s="112" t="s">
        <v>816</v>
      </c>
      <c r="B1225" s="113" t="s">
        <v>1315</v>
      </c>
      <c r="C1225" s="113" t="s">
        <v>2024</v>
      </c>
      <c r="D1225" s="113" t="s">
        <v>824</v>
      </c>
      <c r="E1225" s="115"/>
      <c r="F1225" s="114">
        <v>2</v>
      </c>
      <c r="G1225" s="118" t="s">
        <v>821</v>
      </c>
    </row>
    <row r="1226" spans="1:7" x14ac:dyDescent="0.35">
      <c r="A1226" s="112" t="s">
        <v>816</v>
      </c>
      <c r="B1226" s="113" t="s">
        <v>979</v>
      </c>
      <c r="C1226" s="113" t="s">
        <v>2025</v>
      </c>
      <c r="D1226" s="113" t="s">
        <v>824</v>
      </c>
      <c r="E1226" s="115"/>
      <c r="F1226" s="114">
        <v>2</v>
      </c>
      <c r="G1226" s="118" t="s">
        <v>821</v>
      </c>
    </row>
    <row r="1227" spans="1:7" ht="21" x14ac:dyDescent="0.35">
      <c r="A1227" s="112" t="s">
        <v>816</v>
      </c>
      <c r="B1227" s="113" t="s">
        <v>2026</v>
      </c>
      <c r="C1227" s="113" t="s">
        <v>2027</v>
      </c>
      <c r="D1227" s="113" t="s">
        <v>824</v>
      </c>
      <c r="E1227" s="115"/>
      <c r="F1227" s="114">
        <v>4</v>
      </c>
      <c r="G1227" s="118" t="s">
        <v>821</v>
      </c>
    </row>
    <row r="1228" spans="1:7" ht="21" x14ac:dyDescent="0.35">
      <c r="A1228" s="112" t="s">
        <v>816</v>
      </c>
      <c r="B1228" s="113" t="s">
        <v>1315</v>
      </c>
      <c r="C1228" s="113" t="s">
        <v>2028</v>
      </c>
      <c r="D1228" s="113" t="s">
        <v>824</v>
      </c>
      <c r="E1228" s="115"/>
      <c r="F1228" s="114">
        <v>2</v>
      </c>
      <c r="G1228" s="118" t="s">
        <v>821</v>
      </c>
    </row>
    <row r="1229" spans="1:7" ht="21" x14ac:dyDescent="0.35">
      <c r="A1229" s="112" t="s">
        <v>816</v>
      </c>
      <c r="B1229" s="113" t="s">
        <v>1315</v>
      </c>
      <c r="C1229" s="113" t="s">
        <v>2028</v>
      </c>
      <c r="D1229" s="113" t="s">
        <v>824</v>
      </c>
      <c r="E1229" s="115"/>
      <c r="F1229" s="114">
        <v>2</v>
      </c>
      <c r="G1229" s="118" t="s">
        <v>821</v>
      </c>
    </row>
    <row r="1230" spans="1:7" ht="21" x14ac:dyDescent="0.35">
      <c r="A1230" s="112" t="s">
        <v>816</v>
      </c>
      <c r="B1230" s="113" t="s">
        <v>1315</v>
      </c>
      <c r="C1230" s="113" t="s">
        <v>2028</v>
      </c>
      <c r="D1230" s="113" t="s">
        <v>824</v>
      </c>
      <c r="E1230" s="115"/>
      <c r="F1230" s="114">
        <v>2</v>
      </c>
      <c r="G1230" s="118" t="s">
        <v>821</v>
      </c>
    </row>
    <row r="1231" spans="1:7" ht="21" x14ac:dyDescent="0.35">
      <c r="A1231" s="112" t="s">
        <v>816</v>
      </c>
      <c r="B1231" s="113" t="s">
        <v>890</v>
      </c>
      <c r="C1231" s="113" t="s">
        <v>2029</v>
      </c>
      <c r="D1231" s="113" t="s">
        <v>819</v>
      </c>
      <c r="E1231" s="113" t="s">
        <v>829</v>
      </c>
      <c r="F1231" s="114">
        <v>1</v>
      </c>
      <c r="G1231" s="118" t="s">
        <v>821</v>
      </c>
    </row>
    <row r="1232" spans="1:7" ht="21" x14ac:dyDescent="0.35">
      <c r="A1232" s="112" t="s">
        <v>816</v>
      </c>
      <c r="B1232" s="113" t="s">
        <v>890</v>
      </c>
      <c r="C1232" s="113" t="s">
        <v>2029</v>
      </c>
      <c r="D1232" s="113" t="s">
        <v>819</v>
      </c>
      <c r="E1232" s="113" t="s">
        <v>829</v>
      </c>
      <c r="F1232" s="114">
        <v>1</v>
      </c>
      <c r="G1232" s="118" t="s">
        <v>821</v>
      </c>
    </row>
    <row r="1233" spans="1:7" ht="21" x14ac:dyDescent="0.35">
      <c r="A1233" s="112" t="s">
        <v>816</v>
      </c>
      <c r="B1233" s="113" t="s">
        <v>890</v>
      </c>
      <c r="C1233" s="113" t="s">
        <v>2029</v>
      </c>
      <c r="D1233" s="113" t="s">
        <v>819</v>
      </c>
      <c r="E1233" s="113" t="s">
        <v>829</v>
      </c>
      <c r="F1233" s="114">
        <v>1</v>
      </c>
      <c r="G1233" s="118" t="s">
        <v>821</v>
      </c>
    </row>
    <row r="1234" spans="1:7" ht="21" x14ac:dyDescent="0.35">
      <c r="A1234" s="112" t="s">
        <v>816</v>
      </c>
      <c r="B1234" s="113" t="s">
        <v>890</v>
      </c>
      <c r="C1234" s="113" t="s">
        <v>2029</v>
      </c>
      <c r="D1234" s="113" t="s">
        <v>819</v>
      </c>
      <c r="E1234" s="113" t="s">
        <v>829</v>
      </c>
      <c r="F1234" s="114">
        <v>1</v>
      </c>
      <c r="G1234" s="118" t="s">
        <v>821</v>
      </c>
    </row>
    <row r="1235" spans="1:7" ht="21" x14ac:dyDescent="0.35">
      <c r="A1235" s="112" t="s">
        <v>816</v>
      </c>
      <c r="B1235" s="113" t="s">
        <v>890</v>
      </c>
      <c r="C1235" s="113" t="s">
        <v>2029</v>
      </c>
      <c r="D1235" s="113" t="s">
        <v>819</v>
      </c>
      <c r="E1235" s="113" t="s">
        <v>829</v>
      </c>
      <c r="F1235" s="114">
        <v>1</v>
      </c>
      <c r="G1235" s="118" t="s">
        <v>821</v>
      </c>
    </row>
    <row r="1236" spans="1:7" ht="31.5" x14ac:dyDescent="0.35">
      <c r="A1236" s="112" t="s">
        <v>816</v>
      </c>
      <c r="B1236" s="113" t="s">
        <v>967</v>
      </c>
      <c r="C1236" s="113" t="s">
        <v>2030</v>
      </c>
      <c r="D1236" s="113" t="s">
        <v>819</v>
      </c>
      <c r="E1236" s="113" t="s">
        <v>838</v>
      </c>
      <c r="F1236" s="114">
        <v>2</v>
      </c>
      <c r="G1236" s="118" t="s">
        <v>821</v>
      </c>
    </row>
    <row r="1237" spans="1:7" ht="21" x14ac:dyDescent="0.35">
      <c r="A1237" s="112" t="s">
        <v>816</v>
      </c>
      <c r="B1237" s="113" t="s">
        <v>2031</v>
      </c>
      <c r="C1237" s="113" t="s">
        <v>2032</v>
      </c>
      <c r="D1237" s="113" t="s">
        <v>824</v>
      </c>
      <c r="E1237" s="115"/>
      <c r="F1237" s="114">
        <v>2</v>
      </c>
      <c r="G1237" s="118" t="s">
        <v>821</v>
      </c>
    </row>
    <row r="1238" spans="1:7" ht="21" x14ac:dyDescent="0.35">
      <c r="A1238" s="112" t="s">
        <v>816</v>
      </c>
      <c r="B1238" s="113" t="s">
        <v>1233</v>
      </c>
      <c r="C1238" s="113" t="s">
        <v>2033</v>
      </c>
      <c r="D1238" s="113" t="s">
        <v>824</v>
      </c>
      <c r="E1238" s="115"/>
      <c r="F1238" s="114">
        <v>1</v>
      </c>
      <c r="G1238" s="118" t="s">
        <v>821</v>
      </c>
    </row>
    <row r="1239" spans="1:7" ht="21" x14ac:dyDescent="0.35">
      <c r="A1239" s="112" t="s">
        <v>816</v>
      </c>
      <c r="B1239" s="113" t="s">
        <v>1233</v>
      </c>
      <c r="C1239" s="113" t="s">
        <v>2033</v>
      </c>
      <c r="D1239" s="113" t="s">
        <v>824</v>
      </c>
      <c r="E1239" s="115"/>
      <c r="F1239" s="114">
        <v>1</v>
      </c>
      <c r="G1239" s="118" t="s">
        <v>821</v>
      </c>
    </row>
    <row r="1240" spans="1:7" ht="21" x14ac:dyDescent="0.35">
      <c r="A1240" s="112" t="s">
        <v>816</v>
      </c>
      <c r="B1240" s="113" t="s">
        <v>825</v>
      </c>
      <c r="C1240" s="113" t="s">
        <v>2034</v>
      </c>
      <c r="D1240" s="113" t="s">
        <v>819</v>
      </c>
      <c r="E1240" s="113" t="s">
        <v>838</v>
      </c>
      <c r="F1240" s="114">
        <v>3</v>
      </c>
      <c r="G1240" s="118" t="s">
        <v>821</v>
      </c>
    </row>
    <row r="1241" spans="1:7" ht="21" x14ac:dyDescent="0.35">
      <c r="A1241" s="112" t="s">
        <v>816</v>
      </c>
      <c r="B1241" s="113" t="s">
        <v>2035</v>
      </c>
      <c r="C1241" s="113" t="s">
        <v>2036</v>
      </c>
      <c r="D1241" s="113" t="s">
        <v>824</v>
      </c>
      <c r="E1241" s="115"/>
      <c r="F1241" s="114">
        <v>2</v>
      </c>
      <c r="G1241" s="118" t="s">
        <v>821</v>
      </c>
    </row>
    <row r="1242" spans="1:7" ht="31.5" x14ac:dyDescent="0.35">
      <c r="A1242" s="112" t="s">
        <v>816</v>
      </c>
      <c r="B1242" s="113" t="s">
        <v>921</v>
      </c>
      <c r="C1242" s="113" t="s">
        <v>2037</v>
      </c>
      <c r="D1242" s="113" t="s">
        <v>819</v>
      </c>
      <c r="E1242" s="113" t="s">
        <v>845</v>
      </c>
      <c r="F1242" s="114">
        <v>13</v>
      </c>
      <c r="G1242" s="118" t="s">
        <v>821</v>
      </c>
    </row>
    <row r="1243" spans="1:7" ht="21" x14ac:dyDescent="0.35">
      <c r="A1243" s="112" t="s">
        <v>816</v>
      </c>
      <c r="B1243" s="113" t="s">
        <v>1114</v>
      </c>
      <c r="C1243" s="113" t="s">
        <v>2038</v>
      </c>
      <c r="D1243" s="113" t="s">
        <v>824</v>
      </c>
      <c r="E1243" s="115"/>
      <c r="F1243" s="114">
        <v>1</v>
      </c>
      <c r="G1243" s="118" t="s">
        <v>821</v>
      </c>
    </row>
    <row r="1244" spans="1:7" ht="21" x14ac:dyDescent="0.35">
      <c r="A1244" s="112" t="s">
        <v>816</v>
      </c>
      <c r="B1244" s="113" t="s">
        <v>1114</v>
      </c>
      <c r="C1244" s="113" t="s">
        <v>2038</v>
      </c>
      <c r="D1244" s="113" t="s">
        <v>824</v>
      </c>
      <c r="E1244" s="115"/>
      <c r="F1244" s="114">
        <v>1</v>
      </c>
      <c r="G1244" s="118" t="s">
        <v>821</v>
      </c>
    </row>
    <row r="1245" spans="1:7" ht="21" x14ac:dyDescent="0.35">
      <c r="A1245" s="112" t="s">
        <v>816</v>
      </c>
      <c r="B1245" s="113" t="s">
        <v>1209</v>
      </c>
      <c r="C1245" s="113" t="s">
        <v>2039</v>
      </c>
      <c r="D1245" s="113" t="s">
        <v>824</v>
      </c>
      <c r="E1245" s="115"/>
      <c r="F1245" s="114">
        <v>2</v>
      </c>
      <c r="G1245" s="118" t="s">
        <v>821</v>
      </c>
    </row>
    <row r="1246" spans="1:7" ht="21" x14ac:dyDescent="0.35">
      <c r="A1246" s="112" t="s">
        <v>816</v>
      </c>
      <c r="B1246" s="113" t="s">
        <v>882</v>
      </c>
      <c r="C1246" s="113" t="s">
        <v>2040</v>
      </c>
      <c r="D1246" s="113" t="s">
        <v>819</v>
      </c>
      <c r="E1246" s="113" t="s">
        <v>845</v>
      </c>
      <c r="F1246" s="114">
        <v>1</v>
      </c>
      <c r="G1246" s="118" t="s">
        <v>821</v>
      </c>
    </row>
    <row r="1247" spans="1:7" ht="21" x14ac:dyDescent="0.35">
      <c r="A1247" s="112" t="s">
        <v>816</v>
      </c>
      <c r="B1247" s="113" t="s">
        <v>880</v>
      </c>
      <c r="C1247" s="113" t="s">
        <v>2041</v>
      </c>
      <c r="D1247" s="113" t="s">
        <v>819</v>
      </c>
      <c r="E1247" s="113" t="s">
        <v>820</v>
      </c>
      <c r="F1247" s="114">
        <v>1</v>
      </c>
      <c r="G1247" s="118" t="s">
        <v>821</v>
      </c>
    </row>
    <row r="1248" spans="1:7" ht="21" x14ac:dyDescent="0.35">
      <c r="A1248" s="112" t="s">
        <v>816</v>
      </c>
      <c r="B1248" s="113" t="s">
        <v>949</v>
      </c>
      <c r="C1248" s="113" t="s">
        <v>2042</v>
      </c>
      <c r="D1248" s="113" t="s">
        <v>819</v>
      </c>
      <c r="E1248" s="113" t="s">
        <v>838</v>
      </c>
      <c r="F1248" s="114">
        <v>3</v>
      </c>
      <c r="G1248" s="118" t="s">
        <v>821</v>
      </c>
    </row>
    <row r="1249" spans="1:7" ht="21" x14ac:dyDescent="0.35">
      <c r="A1249" s="112" t="s">
        <v>816</v>
      </c>
      <c r="B1249" s="113" t="s">
        <v>931</v>
      </c>
      <c r="C1249" s="113" t="s">
        <v>2043</v>
      </c>
      <c r="D1249" s="113" t="s">
        <v>819</v>
      </c>
      <c r="E1249" s="113" t="s">
        <v>838</v>
      </c>
      <c r="F1249" s="114">
        <v>1</v>
      </c>
      <c r="G1249" s="118" t="s">
        <v>821</v>
      </c>
    </row>
    <row r="1250" spans="1:7" x14ac:dyDescent="0.35">
      <c r="A1250" s="112" t="s">
        <v>816</v>
      </c>
      <c r="B1250" s="113" t="s">
        <v>1233</v>
      </c>
      <c r="C1250" s="113" t="s">
        <v>2044</v>
      </c>
      <c r="D1250" s="113" t="s">
        <v>824</v>
      </c>
      <c r="E1250" s="115"/>
      <c r="F1250" s="114">
        <v>1</v>
      </c>
      <c r="G1250" s="118" t="s">
        <v>821</v>
      </c>
    </row>
    <row r="1251" spans="1:7" x14ac:dyDescent="0.35">
      <c r="A1251" s="112" t="s">
        <v>816</v>
      </c>
      <c r="B1251" s="113" t="s">
        <v>1233</v>
      </c>
      <c r="C1251" s="113" t="s">
        <v>2044</v>
      </c>
      <c r="D1251" s="113" t="s">
        <v>824</v>
      </c>
      <c r="E1251" s="115"/>
      <c r="F1251" s="114">
        <v>1</v>
      </c>
      <c r="G1251" s="118" t="s">
        <v>821</v>
      </c>
    </row>
    <row r="1252" spans="1:7" ht="21" x14ac:dyDescent="0.35">
      <c r="A1252" s="112" t="s">
        <v>816</v>
      </c>
      <c r="B1252" s="113" t="s">
        <v>1693</v>
      </c>
      <c r="C1252" s="113" t="s">
        <v>2045</v>
      </c>
      <c r="D1252" s="113" t="s">
        <v>819</v>
      </c>
      <c r="E1252" s="113" t="s">
        <v>838</v>
      </c>
      <c r="F1252" s="114">
        <v>1</v>
      </c>
      <c r="G1252" s="118" t="s">
        <v>821</v>
      </c>
    </row>
    <row r="1253" spans="1:7" ht="21" x14ac:dyDescent="0.35">
      <c r="A1253" s="112" t="s">
        <v>816</v>
      </c>
      <c r="B1253" s="113" t="s">
        <v>1693</v>
      </c>
      <c r="C1253" s="113" t="s">
        <v>2045</v>
      </c>
      <c r="D1253" s="113" t="s">
        <v>819</v>
      </c>
      <c r="E1253" s="113" t="s">
        <v>838</v>
      </c>
      <c r="F1253" s="114">
        <v>1</v>
      </c>
      <c r="G1253" s="118" t="s">
        <v>821</v>
      </c>
    </row>
    <row r="1254" spans="1:7" ht="21" x14ac:dyDescent="0.35">
      <c r="A1254" s="112" t="s">
        <v>816</v>
      </c>
      <c r="B1254" s="113" t="s">
        <v>890</v>
      </c>
      <c r="C1254" s="113" t="s">
        <v>2046</v>
      </c>
      <c r="D1254" s="113" t="s">
        <v>824</v>
      </c>
      <c r="E1254" s="115"/>
      <c r="F1254" s="114">
        <v>1</v>
      </c>
      <c r="G1254" s="118" t="s">
        <v>821</v>
      </c>
    </row>
    <row r="1255" spans="1:7" ht="21" x14ac:dyDescent="0.35">
      <c r="A1255" s="112" t="s">
        <v>816</v>
      </c>
      <c r="B1255" s="113" t="s">
        <v>890</v>
      </c>
      <c r="C1255" s="113" t="s">
        <v>2046</v>
      </c>
      <c r="D1255" s="113" t="s">
        <v>824</v>
      </c>
      <c r="E1255" s="115"/>
      <c r="F1255" s="114">
        <v>1</v>
      </c>
      <c r="G1255" s="118" t="s">
        <v>821</v>
      </c>
    </row>
    <row r="1256" spans="1:7" ht="21" x14ac:dyDescent="0.35">
      <c r="A1256" s="112" t="s">
        <v>816</v>
      </c>
      <c r="B1256" s="113" t="s">
        <v>825</v>
      </c>
      <c r="C1256" s="113" t="s">
        <v>2047</v>
      </c>
      <c r="D1256" s="113" t="s">
        <v>824</v>
      </c>
      <c r="E1256" s="115"/>
      <c r="F1256" s="114">
        <v>3</v>
      </c>
      <c r="G1256" s="118" t="s">
        <v>821</v>
      </c>
    </row>
    <row r="1257" spans="1:7" ht="21" x14ac:dyDescent="0.35">
      <c r="A1257" s="112" t="s">
        <v>816</v>
      </c>
      <c r="B1257" s="113" t="s">
        <v>880</v>
      </c>
      <c r="C1257" s="113" t="s">
        <v>2048</v>
      </c>
      <c r="D1257" s="113" t="s">
        <v>819</v>
      </c>
      <c r="E1257" s="113" t="s">
        <v>820</v>
      </c>
      <c r="F1257" s="114">
        <v>1</v>
      </c>
      <c r="G1257" s="118" t="s">
        <v>821</v>
      </c>
    </row>
    <row r="1258" spans="1:7" ht="21" x14ac:dyDescent="0.35">
      <c r="A1258" s="112" t="s">
        <v>816</v>
      </c>
      <c r="B1258" s="113" t="s">
        <v>880</v>
      </c>
      <c r="C1258" s="113" t="s">
        <v>2048</v>
      </c>
      <c r="D1258" s="113" t="s">
        <v>819</v>
      </c>
      <c r="E1258" s="113" t="s">
        <v>820</v>
      </c>
      <c r="F1258" s="114">
        <v>1</v>
      </c>
      <c r="G1258" s="118" t="s">
        <v>821</v>
      </c>
    </row>
    <row r="1259" spans="1:7" ht="21" x14ac:dyDescent="0.35">
      <c r="A1259" s="112" t="s">
        <v>816</v>
      </c>
      <c r="B1259" s="113" t="s">
        <v>2049</v>
      </c>
      <c r="C1259" s="113" t="s">
        <v>2050</v>
      </c>
      <c r="D1259" s="113" t="s">
        <v>824</v>
      </c>
      <c r="E1259" s="115"/>
      <c r="F1259" s="114">
        <v>1</v>
      </c>
      <c r="G1259" s="118" t="s">
        <v>821</v>
      </c>
    </row>
    <row r="1260" spans="1:7" x14ac:dyDescent="0.35">
      <c r="A1260" s="112" t="s">
        <v>816</v>
      </c>
      <c r="B1260" s="113" t="s">
        <v>873</v>
      </c>
      <c r="C1260" s="113" t="s">
        <v>2051</v>
      </c>
      <c r="D1260" s="113" t="s">
        <v>824</v>
      </c>
      <c r="E1260" s="115"/>
      <c r="F1260" s="114">
        <v>8</v>
      </c>
      <c r="G1260" s="118" t="s">
        <v>821</v>
      </c>
    </row>
    <row r="1261" spans="1:7" ht="21" x14ac:dyDescent="0.35">
      <c r="A1261" s="112" t="s">
        <v>816</v>
      </c>
      <c r="B1261" s="113" t="s">
        <v>822</v>
      </c>
      <c r="C1261" s="113" t="s">
        <v>2052</v>
      </c>
      <c r="D1261" s="113" t="s">
        <v>819</v>
      </c>
      <c r="E1261" s="113" t="s">
        <v>838</v>
      </c>
      <c r="F1261" s="114">
        <v>1</v>
      </c>
      <c r="G1261" s="118" t="s">
        <v>821</v>
      </c>
    </row>
    <row r="1262" spans="1:7" ht="21" x14ac:dyDescent="0.35">
      <c r="A1262" s="112" t="s">
        <v>816</v>
      </c>
      <c r="B1262" s="113" t="s">
        <v>1274</v>
      </c>
      <c r="C1262" s="113" t="s">
        <v>2053</v>
      </c>
      <c r="D1262" s="113" t="s">
        <v>824</v>
      </c>
      <c r="E1262" s="115"/>
      <c r="F1262" s="114">
        <v>2</v>
      </c>
      <c r="G1262" s="118" t="s">
        <v>821</v>
      </c>
    </row>
    <row r="1263" spans="1:7" ht="31.5" x14ac:dyDescent="0.35">
      <c r="A1263" s="112" t="s">
        <v>816</v>
      </c>
      <c r="B1263" s="113" t="s">
        <v>979</v>
      </c>
      <c r="C1263" s="113" t="s">
        <v>2054</v>
      </c>
      <c r="D1263" s="113" t="s">
        <v>824</v>
      </c>
      <c r="E1263" s="115"/>
      <c r="F1263" s="114">
        <v>3</v>
      </c>
      <c r="G1263" s="118" t="s">
        <v>821</v>
      </c>
    </row>
    <row r="1264" spans="1:7" ht="21" x14ac:dyDescent="0.35">
      <c r="A1264" s="112" t="s">
        <v>816</v>
      </c>
      <c r="B1264" s="113" t="s">
        <v>827</v>
      </c>
      <c r="C1264" s="113" t="s">
        <v>828</v>
      </c>
      <c r="D1264" s="113" t="s">
        <v>819</v>
      </c>
      <c r="E1264" s="113" t="s">
        <v>829</v>
      </c>
      <c r="F1264" s="114">
        <v>2</v>
      </c>
      <c r="G1264" s="118" t="s">
        <v>821</v>
      </c>
    </row>
    <row r="1265" spans="1:7" ht="21" x14ac:dyDescent="0.35">
      <c r="A1265" s="112" t="s">
        <v>816</v>
      </c>
      <c r="B1265" s="113" t="s">
        <v>1009</v>
      </c>
      <c r="C1265" s="113" t="s">
        <v>2055</v>
      </c>
      <c r="D1265" s="113" t="s">
        <v>824</v>
      </c>
      <c r="E1265" s="115"/>
      <c r="F1265" s="114">
        <v>1</v>
      </c>
      <c r="G1265" s="118" t="s">
        <v>821</v>
      </c>
    </row>
    <row r="1266" spans="1:7" ht="21" x14ac:dyDescent="0.35">
      <c r="A1266" s="112" t="s">
        <v>816</v>
      </c>
      <c r="B1266" s="113" t="s">
        <v>1009</v>
      </c>
      <c r="C1266" s="113" t="s">
        <v>2055</v>
      </c>
      <c r="D1266" s="113" t="s">
        <v>824</v>
      </c>
      <c r="E1266" s="115"/>
      <c r="F1266" s="114">
        <v>1</v>
      </c>
      <c r="G1266" s="118" t="s">
        <v>821</v>
      </c>
    </row>
    <row r="1267" spans="1:7" ht="21" x14ac:dyDescent="0.35">
      <c r="A1267" s="112" t="s">
        <v>816</v>
      </c>
      <c r="B1267" s="113" t="s">
        <v>1009</v>
      </c>
      <c r="C1267" s="113" t="s">
        <v>2055</v>
      </c>
      <c r="D1267" s="113" t="s">
        <v>824</v>
      </c>
      <c r="E1267" s="115"/>
      <c r="F1267" s="114">
        <v>1</v>
      </c>
      <c r="G1267" s="118" t="s">
        <v>821</v>
      </c>
    </row>
    <row r="1268" spans="1:7" x14ac:dyDescent="0.35">
      <c r="A1268" s="112" t="s">
        <v>816</v>
      </c>
      <c r="B1268" s="113" t="s">
        <v>2056</v>
      </c>
      <c r="C1268" s="113" t="s">
        <v>2057</v>
      </c>
      <c r="D1268" s="113" t="s">
        <v>819</v>
      </c>
      <c r="E1268" s="113" t="s">
        <v>838</v>
      </c>
      <c r="F1268" s="114">
        <v>1</v>
      </c>
      <c r="G1268" s="118" t="s">
        <v>821</v>
      </c>
    </row>
    <row r="1269" spans="1:7" ht="21" x14ac:dyDescent="0.35">
      <c r="A1269" s="112" t="s">
        <v>816</v>
      </c>
      <c r="B1269" s="113" t="s">
        <v>2058</v>
      </c>
      <c r="C1269" s="113" t="s">
        <v>2059</v>
      </c>
      <c r="D1269" s="113" t="s">
        <v>819</v>
      </c>
      <c r="E1269" s="113" t="s">
        <v>838</v>
      </c>
      <c r="F1269" s="114">
        <v>1</v>
      </c>
      <c r="G1269" s="118" t="s">
        <v>821</v>
      </c>
    </row>
    <row r="1270" spans="1:7" ht="21" x14ac:dyDescent="0.35">
      <c r="A1270" s="112" t="s">
        <v>816</v>
      </c>
      <c r="B1270" s="113" t="s">
        <v>890</v>
      </c>
      <c r="C1270" s="113" t="s">
        <v>2060</v>
      </c>
      <c r="D1270" s="113" t="s">
        <v>824</v>
      </c>
      <c r="E1270" s="115"/>
      <c r="F1270" s="114">
        <v>1</v>
      </c>
      <c r="G1270" s="118" t="s">
        <v>821</v>
      </c>
    </row>
    <row r="1271" spans="1:7" ht="21" x14ac:dyDescent="0.35">
      <c r="A1271" s="112" t="s">
        <v>816</v>
      </c>
      <c r="B1271" s="113" t="s">
        <v>2056</v>
      </c>
      <c r="C1271" s="113" t="s">
        <v>2061</v>
      </c>
      <c r="D1271" s="113" t="s">
        <v>819</v>
      </c>
      <c r="E1271" s="113" t="s">
        <v>838</v>
      </c>
      <c r="F1271" s="114">
        <v>1</v>
      </c>
      <c r="G1271" s="118" t="s">
        <v>821</v>
      </c>
    </row>
    <row r="1272" spans="1:7" x14ac:dyDescent="0.35">
      <c r="A1272" s="112" t="s">
        <v>816</v>
      </c>
      <c r="B1272" s="113" t="s">
        <v>1247</v>
      </c>
      <c r="C1272" s="113" t="s">
        <v>2062</v>
      </c>
      <c r="D1272" s="113" t="s">
        <v>824</v>
      </c>
      <c r="E1272" s="115"/>
      <c r="F1272" s="114">
        <v>21</v>
      </c>
      <c r="G1272" s="118" t="s">
        <v>821</v>
      </c>
    </row>
    <row r="1273" spans="1:7" ht="21" x14ac:dyDescent="0.35">
      <c r="A1273" s="112" t="s">
        <v>816</v>
      </c>
      <c r="B1273" s="113" t="s">
        <v>1367</v>
      </c>
      <c r="C1273" s="113" t="s">
        <v>2063</v>
      </c>
      <c r="D1273" s="113" t="s">
        <v>819</v>
      </c>
      <c r="E1273" s="113" t="s">
        <v>838</v>
      </c>
      <c r="F1273" s="114">
        <v>1</v>
      </c>
      <c r="G1273" s="118" t="s">
        <v>821</v>
      </c>
    </row>
    <row r="1274" spans="1:7" ht="21" x14ac:dyDescent="0.35">
      <c r="A1274" s="112" t="s">
        <v>816</v>
      </c>
      <c r="B1274" s="113" t="s">
        <v>1367</v>
      </c>
      <c r="C1274" s="113" t="s">
        <v>2063</v>
      </c>
      <c r="D1274" s="113" t="s">
        <v>819</v>
      </c>
      <c r="E1274" s="113" t="s">
        <v>838</v>
      </c>
      <c r="F1274" s="114">
        <v>1</v>
      </c>
      <c r="G1274" s="118" t="s">
        <v>821</v>
      </c>
    </row>
    <row r="1275" spans="1:7" ht="21" x14ac:dyDescent="0.35">
      <c r="A1275" s="112" t="s">
        <v>816</v>
      </c>
      <c r="B1275" s="113" t="s">
        <v>1138</v>
      </c>
      <c r="C1275" s="113" t="s">
        <v>2064</v>
      </c>
      <c r="D1275" s="113" t="s">
        <v>824</v>
      </c>
      <c r="E1275" s="115"/>
      <c r="F1275" s="114">
        <v>2</v>
      </c>
      <c r="G1275" s="118" t="s">
        <v>821</v>
      </c>
    </row>
    <row r="1276" spans="1:7" ht="21" x14ac:dyDescent="0.35">
      <c r="A1276" s="112" t="s">
        <v>816</v>
      </c>
      <c r="B1276" s="113" t="s">
        <v>2065</v>
      </c>
      <c r="C1276" s="113" t="s">
        <v>2066</v>
      </c>
      <c r="D1276" s="113" t="s">
        <v>824</v>
      </c>
      <c r="E1276" s="115"/>
      <c r="F1276" s="114">
        <v>1</v>
      </c>
      <c r="G1276" s="118" t="s">
        <v>821</v>
      </c>
    </row>
    <row r="1277" spans="1:7" ht="21" x14ac:dyDescent="0.35">
      <c r="A1277" s="112" t="s">
        <v>816</v>
      </c>
      <c r="B1277" s="113" t="s">
        <v>890</v>
      </c>
      <c r="C1277" s="113" t="s">
        <v>2067</v>
      </c>
      <c r="D1277" s="113" t="s">
        <v>819</v>
      </c>
      <c r="E1277" s="113" t="s">
        <v>829</v>
      </c>
      <c r="F1277" s="114">
        <v>3</v>
      </c>
      <c r="G1277" s="118" t="s">
        <v>821</v>
      </c>
    </row>
    <row r="1278" spans="1:7" x14ac:dyDescent="0.35">
      <c r="A1278" s="112" t="s">
        <v>816</v>
      </c>
      <c r="B1278" s="113" t="s">
        <v>880</v>
      </c>
      <c r="C1278" s="113" t="s">
        <v>1703</v>
      </c>
      <c r="D1278" s="113" t="s">
        <v>819</v>
      </c>
      <c r="E1278" s="113" t="s">
        <v>820</v>
      </c>
      <c r="F1278" s="114">
        <v>2</v>
      </c>
      <c r="G1278" s="118" t="s">
        <v>821</v>
      </c>
    </row>
    <row r="1279" spans="1:7" ht="21" x14ac:dyDescent="0.35">
      <c r="A1279" s="112" t="s">
        <v>816</v>
      </c>
      <c r="B1279" s="113" t="s">
        <v>2068</v>
      </c>
      <c r="C1279" s="113" t="s">
        <v>2069</v>
      </c>
      <c r="D1279" s="113" t="s">
        <v>819</v>
      </c>
      <c r="E1279" s="113" t="s">
        <v>845</v>
      </c>
      <c r="F1279" s="114">
        <v>1</v>
      </c>
      <c r="G1279" s="118" t="s">
        <v>821</v>
      </c>
    </row>
    <row r="1280" spans="1:7" ht="21" x14ac:dyDescent="0.35">
      <c r="A1280" s="112" t="s">
        <v>816</v>
      </c>
      <c r="B1280" s="113" t="s">
        <v>998</v>
      </c>
      <c r="C1280" s="113" t="s">
        <v>2070</v>
      </c>
      <c r="D1280" s="113" t="s">
        <v>819</v>
      </c>
      <c r="E1280" s="113" t="s">
        <v>838</v>
      </c>
      <c r="F1280" s="114">
        <v>1</v>
      </c>
      <c r="G1280" s="118" t="s">
        <v>821</v>
      </c>
    </row>
    <row r="1281" spans="1:7" x14ac:dyDescent="0.35">
      <c r="A1281" s="112" t="s">
        <v>816</v>
      </c>
      <c r="B1281" s="113" t="s">
        <v>2071</v>
      </c>
      <c r="C1281" s="113" t="s">
        <v>2072</v>
      </c>
      <c r="D1281" s="113" t="s">
        <v>824</v>
      </c>
      <c r="E1281" s="115"/>
      <c r="F1281" s="114">
        <v>1</v>
      </c>
      <c r="G1281" s="118" t="s">
        <v>821</v>
      </c>
    </row>
    <row r="1282" spans="1:7" ht="21" x14ac:dyDescent="0.35">
      <c r="A1282" s="112" t="s">
        <v>816</v>
      </c>
      <c r="B1282" s="113" t="s">
        <v>880</v>
      </c>
      <c r="C1282" s="113" t="s">
        <v>2073</v>
      </c>
      <c r="D1282" s="113" t="s">
        <v>819</v>
      </c>
      <c r="E1282" s="113" t="s">
        <v>838</v>
      </c>
      <c r="F1282" s="114">
        <v>1</v>
      </c>
      <c r="G1282" s="118" t="s">
        <v>821</v>
      </c>
    </row>
    <row r="1283" spans="1:7" ht="31.5" x14ac:dyDescent="0.35">
      <c r="A1283" s="112" t="s">
        <v>816</v>
      </c>
      <c r="B1283" s="113" t="s">
        <v>1030</v>
      </c>
      <c r="C1283" s="113" t="s">
        <v>2074</v>
      </c>
      <c r="D1283" s="113" t="s">
        <v>824</v>
      </c>
      <c r="E1283" s="115"/>
      <c r="F1283" s="114">
        <v>4</v>
      </c>
      <c r="G1283" s="118" t="s">
        <v>821</v>
      </c>
    </row>
    <row r="1284" spans="1:7" ht="31.5" x14ac:dyDescent="0.35">
      <c r="A1284" s="112" t="s">
        <v>816</v>
      </c>
      <c r="B1284" s="113" t="s">
        <v>1030</v>
      </c>
      <c r="C1284" s="113" t="s">
        <v>2075</v>
      </c>
      <c r="D1284" s="113" t="s">
        <v>824</v>
      </c>
      <c r="E1284" s="115"/>
      <c r="F1284" s="114">
        <v>4</v>
      </c>
      <c r="G1284" s="118" t="s">
        <v>821</v>
      </c>
    </row>
    <row r="1285" spans="1:7" ht="21" x14ac:dyDescent="0.35">
      <c r="A1285" s="112" t="s">
        <v>816</v>
      </c>
      <c r="B1285" s="113" t="s">
        <v>1152</v>
      </c>
      <c r="C1285" s="113" t="s">
        <v>2076</v>
      </c>
      <c r="D1285" s="113" t="s">
        <v>824</v>
      </c>
      <c r="E1285" s="115"/>
      <c r="F1285" s="114">
        <v>19</v>
      </c>
      <c r="G1285" s="118" t="s">
        <v>821</v>
      </c>
    </row>
    <row r="1286" spans="1:7" ht="21" x14ac:dyDescent="0.35">
      <c r="A1286" s="112" t="s">
        <v>816</v>
      </c>
      <c r="B1286" s="113" t="s">
        <v>1041</v>
      </c>
      <c r="C1286" s="113" t="s">
        <v>1251</v>
      </c>
      <c r="D1286" s="113" t="s">
        <v>819</v>
      </c>
      <c r="E1286" s="113" t="s">
        <v>845</v>
      </c>
      <c r="F1286" s="114">
        <v>1</v>
      </c>
      <c r="G1286" s="118" t="s">
        <v>821</v>
      </c>
    </row>
    <row r="1287" spans="1:7" ht="21" x14ac:dyDescent="0.35">
      <c r="A1287" s="112" t="s">
        <v>816</v>
      </c>
      <c r="B1287" s="113" t="s">
        <v>1670</v>
      </c>
      <c r="C1287" s="113" t="s">
        <v>2077</v>
      </c>
      <c r="D1287" s="113" t="s">
        <v>824</v>
      </c>
      <c r="E1287" s="115"/>
      <c r="F1287" s="114">
        <v>2</v>
      </c>
      <c r="G1287" s="118" t="s">
        <v>821</v>
      </c>
    </row>
    <row r="1288" spans="1:7" x14ac:dyDescent="0.35">
      <c r="A1288" s="112" t="s">
        <v>816</v>
      </c>
      <c r="B1288" s="113" t="s">
        <v>1406</v>
      </c>
      <c r="C1288" s="113" t="s">
        <v>2078</v>
      </c>
      <c r="D1288" s="113" t="s">
        <v>824</v>
      </c>
      <c r="E1288" s="115"/>
      <c r="F1288" s="114">
        <v>2</v>
      </c>
      <c r="G1288" s="118" t="s">
        <v>821</v>
      </c>
    </row>
    <row r="1289" spans="1:7" ht="21" x14ac:dyDescent="0.35">
      <c r="A1289" s="112" t="s">
        <v>816</v>
      </c>
      <c r="B1289" s="113" t="s">
        <v>998</v>
      </c>
      <c r="C1289" s="113" t="s">
        <v>2079</v>
      </c>
      <c r="D1289" s="113" t="s">
        <v>824</v>
      </c>
      <c r="E1289" s="115"/>
      <c r="F1289" s="114">
        <v>2</v>
      </c>
      <c r="G1289" s="118" t="s">
        <v>821</v>
      </c>
    </row>
    <row r="1290" spans="1:7" ht="21" x14ac:dyDescent="0.35">
      <c r="A1290" s="112" t="s">
        <v>816</v>
      </c>
      <c r="B1290" s="113" t="s">
        <v>867</v>
      </c>
      <c r="C1290" s="113" t="s">
        <v>2080</v>
      </c>
      <c r="D1290" s="113" t="s">
        <v>819</v>
      </c>
      <c r="E1290" s="113" t="s">
        <v>829</v>
      </c>
      <c r="F1290" s="114">
        <v>1</v>
      </c>
      <c r="G1290" s="118" t="s">
        <v>821</v>
      </c>
    </row>
    <row r="1291" spans="1:7" ht="21" x14ac:dyDescent="0.35">
      <c r="A1291" s="112" t="s">
        <v>816</v>
      </c>
      <c r="B1291" s="113" t="s">
        <v>867</v>
      </c>
      <c r="C1291" s="113" t="s">
        <v>2080</v>
      </c>
      <c r="D1291" s="113" t="s">
        <v>819</v>
      </c>
      <c r="E1291" s="113" t="s">
        <v>829</v>
      </c>
      <c r="F1291" s="114">
        <v>1</v>
      </c>
      <c r="G1291" s="118" t="s">
        <v>821</v>
      </c>
    </row>
    <row r="1292" spans="1:7" ht="21" x14ac:dyDescent="0.35">
      <c r="A1292" s="112" t="s">
        <v>816</v>
      </c>
      <c r="B1292" s="113" t="s">
        <v>822</v>
      </c>
      <c r="C1292" s="113" t="s">
        <v>2081</v>
      </c>
      <c r="D1292" s="113" t="s">
        <v>819</v>
      </c>
      <c r="E1292" s="113" t="s">
        <v>820</v>
      </c>
      <c r="F1292" s="114">
        <v>1</v>
      </c>
      <c r="G1292" s="118" t="s">
        <v>821</v>
      </c>
    </row>
    <row r="1293" spans="1:7" ht="21" x14ac:dyDescent="0.35">
      <c r="A1293" s="112" t="s">
        <v>816</v>
      </c>
      <c r="B1293" s="113" t="s">
        <v>2068</v>
      </c>
      <c r="C1293" s="113" t="s">
        <v>2082</v>
      </c>
      <c r="D1293" s="113" t="s">
        <v>819</v>
      </c>
      <c r="E1293" s="113" t="s">
        <v>845</v>
      </c>
      <c r="F1293" s="114">
        <v>1</v>
      </c>
      <c r="G1293" s="118" t="s">
        <v>821</v>
      </c>
    </row>
    <row r="1294" spans="1:7" x14ac:dyDescent="0.35">
      <c r="A1294" s="112" t="s">
        <v>816</v>
      </c>
      <c r="B1294" s="113" t="s">
        <v>1518</v>
      </c>
      <c r="C1294" s="113" t="s">
        <v>2083</v>
      </c>
      <c r="D1294" s="113" t="s">
        <v>819</v>
      </c>
      <c r="E1294" s="113" t="s">
        <v>845</v>
      </c>
      <c r="F1294" s="114">
        <v>12</v>
      </c>
      <c r="G1294" s="118" t="s">
        <v>821</v>
      </c>
    </row>
    <row r="1295" spans="1:7" x14ac:dyDescent="0.35">
      <c r="A1295" s="112" t="s">
        <v>816</v>
      </c>
      <c r="B1295" s="113" t="s">
        <v>998</v>
      </c>
      <c r="C1295" s="113" t="s">
        <v>1923</v>
      </c>
      <c r="D1295" s="113" t="s">
        <v>824</v>
      </c>
      <c r="E1295" s="115"/>
      <c r="F1295" s="114">
        <v>11</v>
      </c>
      <c r="G1295" s="118" t="s">
        <v>821</v>
      </c>
    </row>
    <row r="1296" spans="1:7" ht="21" x14ac:dyDescent="0.35">
      <c r="A1296" s="112" t="s">
        <v>816</v>
      </c>
      <c r="B1296" s="113" t="s">
        <v>873</v>
      </c>
      <c r="C1296" s="113" t="s">
        <v>2084</v>
      </c>
      <c r="D1296" s="113" t="s">
        <v>824</v>
      </c>
      <c r="E1296" s="115"/>
      <c r="F1296" s="114">
        <v>29</v>
      </c>
      <c r="G1296" s="118" t="s">
        <v>821</v>
      </c>
    </row>
    <row r="1297" spans="1:7" ht="21" x14ac:dyDescent="0.35">
      <c r="A1297" s="112" t="s">
        <v>816</v>
      </c>
      <c r="B1297" s="113" t="s">
        <v>1500</v>
      </c>
      <c r="C1297" s="113" t="s">
        <v>1501</v>
      </c>
      <c r="D1297" s="113" t="s">
        <v>819</v>
      </c>
      <c r="E1297" s="113" t="s">
        <v>838</v>
      </c>
      <c r="F1297" s="114">
        <v>1</v>
      </c>
      <c r="G1297" s="118" t="s">
        <v>821</v>
      </c>
    </row>
    <row r="1298" spans="1:7" ht="21" x14ac:dyDescent="0.35">
      <c r="A1298" s="112" t="s">
        <v>816</v>
      </c>
      <c r="B1298" s="113" t="s">
        <v>1274</v>
      </c>
      <c r="C1298" s="113" t="s">
        <v>2085</v>
      </c>
      <c r="D1298" s="113" t="s">
        <v>819</v>
      </c>
      <c r="E1298" s="113" t="s">
        <v>820</v>
      </c>
      <c r="F1298" s="114">
        <v>2</v>
      </c>
      <c r="G1298" s="118" t="s">
        <v>821</v>
      </c>
    </row>
    <row r="1299" spans="1:7" ht="21" x14ac:dyDescent="0.35">
      <c r="A1299" s="112" t="s">
        <v>816</v>
      </c>
      <c r="B1299" s="113" t="s">
        <v>2086</v>
      </c>
      <c r="C1299" s="113" t="s">
        <v>2087</v>
      </c>
      <c r="D1299" s="113" t="s">
        <v>819</v>
      </c>
      <c r="E1299" s="113" t="s">
        <v>889</v>
      </c>
      <c r="F1299" s="114">
        <v>2</v>
      </c>
      <c r="G1299" s="118" t="s">
        <v>821</v>
      </c>
    </row>
    <row r="1300" spans="1:7" ht="21" x14ac:dyDescent="0.35">
      <c r="A1300" s="112" t="s">
        <v>816</v>
      </c>
      <c r="B1300" s="113" t="s">
        <v>969</v>
      </c>
      <c r="C1300" s="113" t="s">
        <v>2088</v>
      </c>
      <c r="D1300" s="113" t="s">
        <v>819</v>
      </c>
      <c r="E1300" s="113" t="s">
        <v>838</v>
      </c>
      <c r="F1300" s="114">
        <v>2</v>
      </c>
      <c r="G1300" s="118" t="s">
        <v>821</v>
      </c>
    </row>
    <row r="1301" spans="1:7" ht="21" x14ac:dyDescent="0.35">
      <c r="A1301" s="112" t="s">
        <v>816</v>
      </c>
      <c r="B1301" s="113" t="s">
        <v>1030</v>
      </c>
      <c r="C1301" s="113" t="s">
        <v>2089</v>
      </c>
      <c r="D1301" s="113" t="s">
        <v>819</v>
      </c>
      <c r="E1301" s="113" t="s">
        <v>820</v>
      </c>
      <c r="F1301" s="114">
        <v>2</v>
      </c>
      <c r="G1301" s="118" t="s">
        <v>821</v>
      </c>
    </row>
    <row r="1302" spans="1:7" ht="21" x14ac:dyDescent="0.35">
      <c r="A1302" s="112" t="s">
        <v>816</v>
      </c>
      <c r="B1302" s="113" t="s">
        <v>1505</v>
      </c>
      <c r="C1302" s="113" t="s">
        <v>2090</v>
      </c>
      <c r="D1302" s="113" t="s">
        <v>824</v>
      </c>
      <c r="E1302" s="115"/>
      <c r="F1302" s="114">
        <v>1</v>
      </c>
      <c r="G1302" s="118" t="s">
        <v>821</v>
      </c>
    </row>
    <row r="1303" spans="1:7" ht="21" x14ac:dyDescent="0.35">
      <c r="A1303" s="112" t="s">
        <v>816</v>
      </c>
      <c r="B1303" s="113" t="s">
        <v>1505</v>
      </c>
      <c r="C1303" s="113" t="s">
        <v>2090</v>
      </c>
      <c r="D1303" s="113" t="s">
        <v>824</v>
      </c>
      <c r="E1303" s="115"/>
      <c r="F1303" s="114">
        <v>1</v>
      </c>
      <c r="G1303" s="118" t="s">
        <v>821</v>
      </c>
    </row>
    <row r="1304" spans="1:7" ht="21" x14ac:dyDescent="0.35">
      <c r="A1304" s="112" t="s">
        <v>816</v>
      </c>
      <c r="B1304" s="113" t="s">
        <v>1579</v>
      </c>
      <c r="C1304" s="113" t="s">
        <v>2091</v>
      </c>
      <c r="D1304" s="113" t="s">
        <v>819</v>
      </c>
      <c r="E1304" s="113" t="s">
        <v>838</v>
      </c>
      <c r="F1304" s="114">
        <v>1</v>
      </c>
      <c r="G1304" s="118" t="s">
        <v>821</v>
      </c>
    </row>
    <row r="1305" spans="1:7" ht="21" x14ac:dyDescent="0.35">
      <c r="A1305" s="112" t="s">
        <v>816</v>
      </c>
      <c r="B1305" s="113" t="s">
        <v>1579</v>
      </c>
      <c r="C1305" s="113" t="s">
        <v>2091</v>
      </c>
      <c r="D1305" s="113" t="s">
        <v>819</v>
      </c>
      <c r="E1305" s="113" t="s">
        <v>838</v>
      </c>
      <c r="F1305" s="114">
        <v>1</v>
      </c>
      <c r="G1305" s="118" t="s">
        <v>821</v>
      </c>
    </row>
    <row r="1306" spans="1:7" ht="21" x14ac:dyDescent="0.35">
      <c r="A1306" s="112" t="s">
        <v>816</v>
      </c>
      <c r="B1306" s="113" t="s">
        <v>1579</v>
      </c>
      <c r="C1306" s="113" t="s">
        <v>2091</v>
      </c>
      <c r="D1306" s="113" t="s">
        <v>819</v>
      </c>
      <c r="E1306" s="113" t="s">
        <v>838</v>
      </c>
      <c r="F1306" s="114">
        <v>1</v>
      </c>
      <c r="G1306" s="118" t="s">
        <v>821</v>
      </c>
    </row>
    <row r="1307" spans="1:7" ht="21" x14ac:dyDescent="0.35">
      <c r="A1307" s="112" t="s">
        <v>816</v>
      </c>
      <c r="B1307" s="113" t="s">
        <v>1579</v>
      </c>
      <c r="C1307" s="113" t="s">
        <v>2091</v>
      </c>
      <c r="D1307" s="113" t="s">
        <v>819</v>
      </c>
      <c r="E1307" s="113" t="s">
        <v>838</v>
      </c>
      <c r="F1307" s="114">
        <v>1</v>
      </c>
      <c r="G1307" s="118" t="s">
        <v>821</v>
      </c>
    </row>
    <row r="1308" spans="1:7" ht="21" x14ac:dyDescent="0.35">
      <c r="A1308" s="112" t="s">
        <v>816</v>
      </c>
      <c r="B1308" s="113" t="s">
        <v>1518</v>
      </c>
      <c r="C1308" s="113" t="s">
        <v>2092</v>
      </c>
      <c r="D1308" s="113" t="s">
        <v>819</v>
      </c>
      <c r="E1308" s="113" t="s">
        <v>820</v>
      </c>
      <c r="F1308" s="114">
        <v>1</v>
      </c>
      <c r="G1308" s="118" t="s">
        <v>821</v>
      </c>
    </row>
    <row r="1309" spans="1:7" ht="21" x14ac:dyDescent="0.35">
      <c r="A1309" s="112" t="s">
        <v>816</v>
      </c>
      <c r="B1309" s="113" t="s">
        <v>1274</v>
      </c>
      <c r="C1309" s="113" t="s">
        <v>2093</v>
      </c>
      <c r="D1309" s="113" t="s">
        <v>819</v>
      </c>
      <c r="E1309" s="113" t="s">
        <v>820</v>
      </c>
      <c r="F1309" s="114">
        <v>1</v>
      </c>
      <c r="G1309" s="118" t="s">
        <v>821</v>
      </c>
    </row>
    <row r="1310" spans="1:7" ht="21" x14ac:dyDescent="0.35">
      <c r="A1310" s="112" t="s">
        <v>816</v>
      </c>
      <c r="B1310" s="113" t="s">
        <v>1274</v>
      </c>
      <c r="C1310" s="113" t="s">
        <v>2094</v>
      </c>
      <c r="D1310" s="113" t="s">
        <v>819</v>
      </c>
      <c r="E1310" s="113" t="s">
        <v>820</v>
      </c>
      <c r="F1310" s="114">
        <v>1</v>
      </c>
      <c r="G1310" s="118" t="s">
        <v>821</v>
      </c>
    </row>
    <row r="1311" spans="1:7" ht="21" x14ac:dyDescent="0.35">
      <c r="A1311" s="112" t="s">
        <v>816</v>
      </c>
      <c r="B1311" s="113" t="s">
        <v>880</v>
      </c>
      <c r="C1311" s="113" t="s">
        <v>2095</v>
      </c>
      <c r="D1311" s="113" t="s">
        <v>819</v>
      </c>
      <c r="E1311" s="113" t="s">
        <v>838</v>
      </c>
      <c r="F1311" s="114">
        <v>1</v>
      </c>
      <c r="G1311" s="118" t="s">
        <v>821</v>
      </c>
    </row>
    <row r="1312" spans="1:7" ht="21" x14ac:dyDescent="0.35">
      <c r="A1312" s="112" t="s">
        <v>816</v>
      </c>
      <c r="B1312" s="113" t="s">
        <v>880</v>
      </c>
      <c r="C1312" s="113" t="s">
        <v>2095</v>
      </c>
      <c r="D1312" s="113" t="s">
        <v>819</v>
      </c>
      <c r="E1312" s="113" t="s">
        <v>838</v>
      </c>
      <c r="F1312" s="114">
        <v>1</v>
      </c>
      <c r="G1312" s="118" t="s">
        <v>821</v>
      </c>
    </row>
    <row r="1313" spans="1:7" ht="21" x14ac:dyDescent="0.35">
      <c r="A1313" s="112" t="s">
        <v>816</v>
      </c>
      <c r="B1313" s="113" t="s">
        <v>880</v>
      </c>
      <c r="C1313" s="113" t="s">
        <v>2095</v>
      </c>
      <c r="D1313" s="113" t="s">
        <v>819</v>
      </c>
      <c r="E1313" s="113" t="s">
        <v>838</v>
      </c>
      <c r="F1313" s="114">
        <v>1</v>
      </c>
      <c r="G1313" s="118" t="s">
        <v>821</v>
      </c>
    </row>
    <row r="1314" spans="1:7" ht="21" x14ac:dyDescent="0.35">
      <c r="A1314" s="112" t="s">
        <v>816</v>
      </c>
      <c r="B1314" s="113" t="s">
        <v>1274</v>
      </c>
      <c r="C1314" s="113" t="s">
        <v>2096</v>
      </c>
      <c r="D1314" s="113" t="s">
        <v>819</v>
      </c>
      <c r="E1314" s="113" t="s">
        <v>838</v>
      </c>
      <c r="F1314" s="114">
        <v>1</v>
      </c>
      <c r="G1314" s="118" t="s">
        <v>821</v>
      </c>
    </row>
    <row r="1315" spans="1:7" ht="21" x14ac:dyDescent="0.35">
      <c r="A1315" s="112" t="s">
        <v>816</v>
      </c>
      <c r="B1315" s="113" t="s">
        <v>880</v>
      </c>
      <c r="C1315" s="113" t="s">
        <v>2097</v>
      </c>
      <c r="D1315" s="113" t="s">
        <v>824</v>
      </c>
      <c r="E1315" s="115"/>
      <c r="F1315" s="114">
        <v>1</v>
      </c>
      <c r="G1315" s="118" t="s">
        <v>821</v>
      </c>
    </row>
    <row r="1316" spans="1:7" ht="21" x14ac:dyDescent="0.35">
      <c r="A1316" s="112" t="s">
        <v>816</v>
      </c>
      <c r="B1316" s="113" t="s">
        <v>880</v>
      </c>
      <c r="C1316" s="113" t="s">
        <v>2098</v>
      </c>
      <c r="D1316" s="113" t="s">
        <v>819</v>
      </c>
      <c r="E1316" s="113" t="s">
        <v>838</v>
      </c>
      <c r="F1316" s="114">
        <v>1</v>
      </c>
      <c r="G1316" s="118" t="s">
        <v>821</v>
      </c>
    </row>
    <row r="1317" spans="1:7" ht="21" x14ac:dyDescent="0.35">
      <c r="A1317" s="112" t="s">
        <v>816</v>
      </c>
      <c r="B1317" s="113" t="s">
        <v>880</v>
      </c>
      <c r="C1317" s="113" t="s">
        <v>2099</v>
      </c>
      <c r="D1317" s="113" t="s">
        <v>824</v>
      </c>
      <c r="E1317" s="115"/>
      <c r="F1317" s="114">
        <v>1</v>
      </c>
      <c r="G1317" s="118" t="s">
        <v>821</v>
      </c>
    </row>
    <row r="1318" spans="1:7" ht="21" x14ac:dyDescent="0.35">
      <c r="A1318" s="112" t="s">
        <v>816</v>
      </c>
      <c r="B1318" s="113" t="s">
        <v>1998</v>
      </c>
      <c r="C1318" s="113" t="s">
        <v>2100</v>
      </c>
      <c r="D1318" s="113" t="s">
        <v>824</v>
      </c>
      <c r="E1318" s="115"/>
      <c r="F1318" s="114">
        <v>3</v>
      </c>
      <c r="G1318" s="118" t="s">
        <v>821</v>
      </c>
    </row>
    <row r="1319" spans="1:7" ht="21" x14ac:dyDescent="0.35">
      <c r="A1319" s="112" t="s">
        <v>816</v>
      </c>
      <c r="B1319" s="113" t="s">
        <v>1814</v>
      </c>
      <c r="C1319" s="113" t="s">
        <v>2101</v>
      </c>
      <c r="D1319" s="113" t="s">
        <v>824</v>
      </c>
      <c r="E1319" s="115"/>
      <c r="F1319" s="114">
        <v>6</v>
      </c>
      <c r="G1319" s="118" t="s">
        <v>821</v>
      </c>
    </row>
    <row r="1320" spans="1:7" x14ac:dyDescent="0.35">
      <c r="A1320" s="112" t="s">
        <v>816</v>
      </c>
      <c r="B1320" s="113" t="s">
        <v>1814</v>
      </c>
      <c r="C1320" s="113" t="s">
        <v>2102</v>
      </c>
      <c r="D1320" s="113" t="s">
        <v>824</v>
      </c>
      <c r="E1320" s="115"/>
      <c r="F1320" s="114">
        <v>3</v>
      </c>
      <c r="G1320" s="118" t="s">
        <v>821</v>
      </c>
    </row>
    <row r="1321" spans="1:7" x14ac:dyDescent="0.35">
      <c r="A1321" s="112" t="s">
        <v>816</v>
      </c>
      <c r="B1321" s="113" t="s">
        <v>1917</v>
      </c>
      <c r="C1321" s="113" t="s">
        <v>2103</v>
      </c>
      <c r="D1321" s="113" t="s">
        <v>819</v>
      </c>
      <c r="E1321" s="113" t="s">
        <v>838</v>
      </c>
      <c r="F1321" s="114">
        <v>1</v>
      </c>
      <c r="G1321" s="118" t="s">
        <v>821</v>
      </c>
    </row>
    <row r="1322" spans="1:7" x14ac:dyDescent="0.35">
      <c r="A1322" s="112" t="s">
        <v>816</v>
      </c>
      <c r="B1322" s="113" t="s">
        <v>931</v>
      </c>
      <c r="C1322" s="113" t="s">
        <v>2104</v>
      </c>
      <c r="D1322" s="113" t="s">
        <v>819</v>
      </c>
      <c r="E1322" s="113" t="s">
        <v>820</v>
      </c>
      <c r="F1322" s="114">
        <v>1</v>
      </c>
      <c r="G1322" s="118" t="s">
        <v>821</v>
      </c>
    </row>
    <row r="1323" spans="1:7" x14ac:dyDescent="0.35">
      <c r="A1323" s="112" t="s">
        <v>816</v>
      </c>
      <c r="B1323" s="113" t="s">
        <v>931</v>
      </c>
      <c r="C1323" s="113" t="s">
        <v>2104</v>
      </c>
      <c r="D1323" s="113" t="s">
        <v>819</v>
      </c>
      <c r="E1323" s="113" t="s">
        <v>820</v>
      </c>
      <c r="F1323" s="114">
        <v>1</v>
      </c>
      <c r="G1323" s="118" t="s">
        <v>821</v>
      </c>
    </row>
    <row r="1324" spans="1:7" ht="21" x14ac:dyDescent="0.35">
      <c r="A1324" s="112" t="s">
        <v>816</v>
      </c>
      <c r="B1324" s="113" t="s">
        <v>1138</v>
      </c>
      <c r="C1324" s="113" t="s">
        <v>2105</v>
      </c>
      <c r="D1324" s="113" t="s">
        <v>824</v>
      </c>
      <c r="E1324" s="115"/>
      <c r="F1324" s="114">
        <v>8</v>
      </c>
      <c r="G1324" s="118" t="s">
        <v>821</v>
      </c>
    </row>
    <row r="1325" spans="1:7" ht="21" x14ac:dyDescent="0.35">
      <c r="A1325" s="112" t="s">
        <v>816</v>
      </c>
      <c r="B1325" s="113" t="s">
        <v>2106</v>
      </c>
      <c r="C1325" s="113" t="s">
        <v>2107</v>
      </c>
      <c r="D1325" s="113" t="s">
        <v>824</v>
      </c>
      <c r="E1325" s="115"/>
      <c r="F1325" s="114">
        <v>1</v>
      </c>
      <c r="G1325" s="118" t="s">
        <v>821</v>
      </c>
    </row>
    <row r="1326" spans="1:7" ht="21" x14ac:dyDescent="0.35">
      <c r="A1326" s="112" t="s">
        <v>816</v>
      </c>
      <c r="B1326" s="113" t="s">
        <v>1271</v>
      </c>
      <c r="C1326" s="113" t="s">
        <v>1272</v>
      </c>
      <c r="D1326" s="113" t="s">
        <v>819</v>
      </c>
      <c r="E1326" s="113" t="s">
        <v>829</v>
      </c>
      <c r="F1326" s="114">
        <v>2</v>
      </c>
      <c r="G1326" s="118" t="s">
        <v>821</v>
      </c>
    </row>
    <row r="1327" spans="1:7" ht="21" x14ac:dyDescent="0.35">
      <c r="A1327" s="112" t="s">
        <v>816</v>
      </c>
      <c r="B1327" s="113" t="s">
        <v>1271</v>
      </c>
      <c r="C1327" s="113" t="s">
        <v>1272</v>
      </c>
      <c r="D1327" s="113" t="s">
        <v>819</v>
      </c>
      <c r="E1327" s="113" t="s">
        <v>829</v>
      </c>
      <c r="F1327" s="114">
        <v>2</v>
      </c>
      <c r="G1327" s="118" t="s">
        <v>821</v>
      </c>
    </row>
    <row r="1328" spans="1:7" ht="21" x14ac:dyDescent="0.35">
      <c r="A1328" s="112" t="s">
        <v>816</v>
      </c>
      <c r="B1328" s="113" t="s">
        <v>1518</v>
      </c>
      <c r="C1328" s="113" t="s">
        <v>1519</v>
      </c>
      <c r="D1328" s="113" t="s">
        <v>824</v>
      </c>
      <c r="E1328" s="115"/>
      <c r="F1328" s="114">
        <v>1</v>
      </c>
      <c r="G1328" s="118" t="s">
        <v>821</v>
      </c>
    </row>
    <row r="1329" spans="1:7" ht="21" x14ac:dyDescent="0.35">
      <c r="A1329" s="112" t="s">
        <v>816</v>
      </c>
      <c r="B1329" s="113" t="s">
        <v>2035</v>
      </c>
      <c r="C1329" s="113" t="s">
        <v>2108</v>
      </c>
      <c r="D1329" s="113" t="s">
        <v>824</v>
      </c>
      <c r="E1329" s="115"/>
      <c r="F1329" s="114">
        <v>10</v>
      </c>
      <c r="G1329" s="118" t="s">
        <v>821</v>
      </c>
    </row>
    <row r="1330" spans="1:7" x14ac:dyDescent="0.35">
      <c r="A1330" s="112" t="s">
        <v>816</v>
      </c>
      <c r="B1330" s="113" t="s">
        <v>1266</v>
      </c>
      <c r="C1330" s="113" t="s">
        <v>2109</v>
      </c>
      <c r="D1330" s="113" t="s">
        <v>824</v>
      </c>
      <c r="E1330" s="115"/>
      <c r="F1330" s="114">
        <v>12</v>
      </c>
      <c r="G1330" s="118" t="s">
        <v>821</v>
      </c>
    </row>
    <row r="1331" spans="1:7" ht="21" x14ac:dyDescent="0.35">
      <c r="A1331" s="112" t="s">
        <v>816</v>
      </c>
      <c r="B1331" s="113" t="s">
        <v>1408</v>
      </c>
      <c r="C1331" s="113" t="s">
        <v>2110</v>
      </c>
      <c r="D1331" s="113" t="s">
        <v>824</v>
      </c>
      <c r="E1331" s="115"/>
      <c r="F1331" s="114">
        <v>4</v>
      </c>
      <c r="G1331" s="118" t="s">
        <v>821</v>
      </c>
    </row>
    <row r="1332" spans="1:7" x14ac:dyDescent="0.35">
      <c r="A1332" s="112" t="s">
        <v>816</v>
      </c>
      <c r="B1332" s="113" t="s">
        <v>867</v>
      </c>
      <c r="C1332" s="113" t="s">
        <v>2111</v>
      </c>
      <c r="D1332" s="113" t="s">
        <v>819</v>
      </c>
      <c r="E1332" s="113" t="s">
        <v>838</v>
      </c>
      <c r="F1332" s="114">
        <v>1</v>
      </c>
      <c r="G1332" s="118" t="s">
        <v>821</v>
      </c>
    </row>
    <row r="1333" spans="1:7" ht="21" x14ac:dyDescent="0.35">
      <c r="A1333" s="112" t="s">
        <v>816</v>
      </c>
      <c r="B1333" s="113" t="s">
        <v>896</v>
      </c>
      <c r="C1333" s="113" t="s">
        <v>2112</v>
      </c>
      <c r="D1333" s="113" t="s">
        <v>824</v>
      </c>
      <c r="E1333" s="115"/>
      <c r="F1333" s="114">
        <v>1</v>
      </c>
      <c r="G1333" s="118" t="s">
        <v>821</v>
      </c>
    </row>
    <row r="1334" spans="1:7" ht="21" x14ac:dyDescent="0.35">
      <c r="A1334" s="112" t="s">
        <v>816</v>
      </c>
      <c r="B1334" s="113" t="s">
        <v>2113</v>
      </c>
      <c r="C1334" s="113" t="s">
        <v>2114</v>
      </c>
      <c r="D1334" s="113" t="s">
        <v>824</v>
      </c>
      <c r="E1334" s="115"/>
      <c r="F1334" s="114">
        <v>4</v>
      </c>
      <c r="G1334" s="118" t="s">
        <v>821</v>
      </c>
    </row>
    <row r="1335" spans="1:7" ht="21" x14ac:dyDescent="0.35">
      <c r="A1335" s="112" t="s">
        <v>816</v>
      </c>
      <c r="B1335" s="113" t="s">
        <v>880</v>
      </c>
      <c r="C1335" s="113" t="s">
        <v>2115</v>
      </c>
      <c r="D1335" s="113" t="s">
        <v>819</v>
      </c>
      <c r="E1335" s="113" t="s">
        <v>820</v>
      </c>
      <c r="F1335" s="114">
        <v>1</v>
      </c>
      <c r="G1335" s="118" t="s">
        <v>821</v>
      </c>
    </row>
    <row r="1336" spans="1:7" ht="21" x14ac:dyDescent="0.35">
      <c r="A1336" s="112" t="s">
        <v>816</v>
      </c>
      <c r="B1336" s="113" t="s">
        <v>880</v>
      </c>
      <c r="C1336" s="113" t="s">
        <v>2115</v>
      </c>
      <c r="D1336" s="113" t="s">
        <v>819</v>
      </c>
      <c r="E1336" s="113" t="s">
        <v>820</v>
      </c>
      <c r="F1336" s="114">
        <v>1</v>
      </c>
      <c r="G1336" s="118" t="s">
        <v>821</v>
      </c>
    </row>
    <row r="1337" spans="1:7" ht="21" x14ac:dyDescent="0.35">
      <c r="A1337" s="112" t="s">
        <v>816</v>
      </c>
      <c r="B1337" s="113" t="s">
        <v>2116</v>
      </c>
      <c r="C1337" s="113" t="s">
        <v>2117</v>
      </c>
      <c r="D1337" s="113" t="s">
        <v>824</v>
      </c>
      <c r="E1337" s="115"/>
      <c r="F1337" s="114">
        <v>1</v>
      </c>
      <c r="G1337" s="118" t="s">
        <v>821</v>
      </c>
    </row>
    <row r="1338" spans="1:7" ht="21" x14ac:dyDescent="0.35">
      <c r="A1338" s="112" t="s">
        <v>816</v>
      </c>
      <c r="B1338" s="113" t="s">
        <v>2068</v>
      </c>
      <c r="C1338" s="113" t="s">
        <v>2118</v>
      </c>
      <c r="D1338" s="113" t="s">
        <v>819</v>
      </c>
      <c r="E1338" s="113" t="s">
        <v>838</v>
      </c>
      <c r="F1338" s="114">
        <v>4</v>
      </c>
      <c r="G1338" s="118" t="s">
        <v>821</v>
      </c>
    </row>
    <row r="1339" spans="1:7" ht="21" x14ac:dyDescent="0.35">
      <c r="A1339" s="112" t="s">
        <v>816</v>
      </c>
      <c r="B1339" s="113" t="s">
        <v>830</v>
      </c>
      <c r="C1339" s="113" t="s">
        <v>2119</v>
      </c>
      <c r="D1339" s="113" t="s">
        <v>824</v>
      </c>
      <c r="E1339" s="115"/>
      <c r="F1339" s="114">
        <v>4</v>
      </c>
      <c r="G1339" s="118" t="s">
        <v>821</v>
      </c>
    </row>
    <row r="1340" spans="1:7" ht="21" x14ac:dyDescent="0.35">
      <c r="A1340" s="112" t="s">
        <v>816</v>
      </c>
      <c r="B1340" s="113" t="s">
        <v>880</v>
      </c>
      <c r="C1340" s="113" t="s">
        <v>2120</v>
      </c>
      <c r="D1340" s="113" t="s">
        <v>819</v>
      </c>
      <c r="E1340" s="113" t="s">
        <v>838</v>
      </c>
      <c r="F1340" s="114">
        <v>2</v>
      </c>
      <c r="G1340" s="118" t="s">
        <v>821</v>
      </c>
    </row>
    <row r="1341" spans="1:7" ht="21" x14ac:dyDescent="0.35">
      <c r="A1341" s="112" t="s">
        <v>816</v>
      </c>
      <c r="B1341" s="113" t="s">
        <v>996</v>
      </c>
      <c r="C1341" s="113" t="s">
        <v>2121</v>
      </c>
      <c r="D1341" s="113" t="s">
        <v>819</v>
      </c>
      <c r="E1341" s="113" t="s">
        <v>845</v>
      </c>
      <c r="F1341" s="114">
        <v>2</v>
      </c>
      <c r="G1341" s="118" t="s">
        <v>821</v>
      </c>
    </row>
    <row r="1342" spans="1:7" x14ac:dyDescent="0.35">
      <c r="A1342" s="112" t="s">
        <v>816</v>
      </c>
      <c r="B1342" s="113" t="s">
        <v>1331</v>
      </c>
      <c r="C1342" s="113" t="s">
        <v>2122</v>
      </c>
      <c r="D1342" s="113" t="s">
        <v>824</v>
      </c>
      <c r="E1342" s="115"/>
      <c r="F1342" s="114">
        <v>1</v>
      </c>
      <c r="G1342" s="118" t="s">
        <v>821</v>
      </c>
    </row>
    <row r="1343" spans="1:7" ht="21" x14ac:dyDescent="0.35">
      <c r="A1343" s="112" t="s">
        <v>816</v>
      </c>
      <c r="B1343" s="113" t="s">
        <v>825</v>
      </c>
      <c r="C1343" s="113" t="s">
        <v>2123</v>
      </c>
      <c r="D1343" s="113" t="s">
        <v>819</v>
      </c>
      <c r="E1343" s="113" t="s">
        <v>820</v>
      </c>
      <c r="F1343" s="114">
        <v>1</v>
      </c>
      <c r="G1343" s="118" t="s">
        <v>821</v>
      </c>
    </row>
    <row r="1344" spans="1:7" ht="21" x14ac:dyDescent="0.35">
      <c r="A1344" s="112" t="s">
        <v>816</v>
      </c>
      <c r="B1344" s="113" t="s">
        <v>1532</v>
      </c>
      <c r="C1344" s="113" t="s">
        <v>1533</v>
      </c>
      <c r="D1344" s="113" t="s">
        <v>819</v>
      </c>
      <c r="E1344" s="113" t="s">
        <v>838</v>
      </c>
      <c r="F1344" s="114">
        <v>1</v>
      </c>
      <c r="G1344" s="118" t="s">
        <v>821</v>
      </c>
    </row>
    <row r="1345" spans="1:7" ht="21" x14ac:dyDescent="0.35">
      <c r="A1345" s="112" t="s">
        <v>816</v>
      </c>
      <c r="B1345" s="113" t="s">
        <v>1532</v>
      </c>
      <c r="C1345" s="113" t="s">
        <v>1533</v>
      </c>
      <c r="D1345" s="113" t="s">
        <v>819</v>
      </c>
      <c r="E1345" s="113" t="s">
        <v>838</v>
      </c>
      <c r="F1345" s="114">
        <v>1</v>
      </c>
      <c r="G1345" s="118" t="s">
        <v>821</v>
      </c>
    </row>
    <row r="1346" spans="1:7" ht="21" x14ac:dyDescent="0.35">
      <c r="A1346" s="112" t="s">
        <v>816</v>
      </c>
      <c r="B1346" s="113" t="s">
        <v>1532</v>
      </c>
      <c r="C1346" s="113" t="s">
        <v>1533</v>
      </c>
      <c r="D1346" s="113" t="s">
        <v>819</v>
      </c>
      <c r="E1346" s="113" t="s">
        <v>838</v>
      </c>
      <c r="F1346" s="114">
        <v>1</v>
      </c>
      <c r="G1346" s="118" t="s">
        <v>821</v>
      </c>
    </row>
    <row r="1347" spans="1:7" ht="21" x14ac:dyDescent="0.35">
      <c r="A1347" s="112" t="s">
        <v>816</v>
      </c>
      <c r="B1347" s="113" t="s">
        <v>1532</v>
      </c>
      <c r="C1347" s="113" t="s">
        <v>1533</v>
      </c>
      <c r="D1347" s="113" t="s">
        <v>819</v>
      </c>
      <c r="E1347" s="113" t="s">
        <v>838</v>
      </c>
      <c r="F1347" s="114">
        <v>1</v>
      </c>
      <c r="G1347" s="118" t="s">
        <v>821</v>
      </c>
    </row>
    <row r="1348" spans="1:7" ht="21" x14ac:dyDescent="0.35">
      <c r="A1348" s="112" t="s">
        <v>816</v>
      </c>
      <c r="B1348" s="113" t="s">
        <v>867</v>
      </c>
      <c r="C1348" s="113" t="s">
        <v>2124</v>
      </c>
      <c r="D1348" s="113" t="s">
        <v>824</v>
      </c>
      <c r="E1348" s="115"/>
      <c r="F1348" s="114">
        <v>1</v>
      </c>
      <c r="G1348" s="118" t="s">
        <v>821</v>
      </c>
    </row>
    <row r="1349" spans="1:7" ht="21" x14ac:dyDescent="0.35">
      <c r="A1349" s="112" t="s">
        <v>816</v>
      </c>
      <c r="B1349" s="113" t="s">
        <v>867</v>
      </c>
      <c r="C1349" s="113" t="s">
        <v>2124</v>
      </c>
      <c r="D1349" s="113" t="s">
        <v>824</v>
      </c>
      <c r="E1349" s="115"/>
      <c r="F1349" s="114">
        <v>1</v>
      </c>
      <c r="G1349" s="118" t="s">
        <v>821</v>
      </c>
    </row>
    <row r="1350" spans="1:7" ht="21" x14ac:dyDescent="0.35">
      <c r="A1350" s="112" t="s">
        <v>816</v>
      </c>
      <c r="B1350" s="113" t="s">
        <v>1482</v>
      </c>
      <c r="C1350" s="113" t="s">
        <v>2125</v>
      </c>
      <c r="D1350" s="113" t="s">
        <v>824</v>
      </c>
      <c r="E1350" s="115"/>
      <c r="F1350" s="114">
        <v>3</v>
      </c>
      <c r="G1350" s="118" t="s">
        <v>821</v>
      </c>
    </row>
    <row r="1351" spans="1:7" ht="21" x14ac:dyDescent="0.35">
      <c r="A1351" s="112" t="s">
        <v>816</v>
      </c>
      <c r="B1351" s="113" t="s">
        <v>1482</v>
      </c>
      <c r="C1351" s="113" t="s">
        <v>2125</v>
      </c>
      <c r="D1351" s="113" t="s">
        <v>824</v>
      </c>
      <c r="E1351" s="115"/>
      <c r="F1351" s="114">
        <v>3</v>
      </c>
      <c r="G1351" s="118" t="s">
        <v>821</v>
      </c>
    </row>
    <row r="1352" spans="1:7" ht="21" x14ac:dyDescent="0.35">
      <c r="A1352" s="112" t="s">
        <v>816</v>
      </c>
      <c r="B1352" s="113" t="s">
        <v>1482</v>
      </c>
      <c r="C1352" s="113" t="s">
        <v>2125</v>
      </c>
      <c r="D1352" s="113" t="s">
        <v>824</v>
      </c>
      <c r="E1352" s="115"/>
      <c r="F1352" s="114">
        <v>3</v>
      </c>
      <c r="G1352" s="118" t="s">
        <v>821</v>
      </c>
    </row>
    <row r="1353" spans="1:7" ht="21" x14ac:dyDescent="0.35">
      <c r="A1353" s="112" t="s">
        <v>816</v>
      </c>
      <c r="B1353" s="113" t="s">
        <v>977</v>
      </c>
      <c r="C1353" s="113" t="s">
        <v>2126</v>
      </c>
      <c r="D1353" s="113" t="s">
        <v>824</v>
      </c>
      <c r="E1353" s="115"/>
      <c r="F1353" s="114">
        <v>4</v>
      </c>
      <c r="G1353" s="118" t="s">
        <v>821</v>
      </c>
    </row>
    <row r="1354" spans="1:7" x14ac:dyDescent="0.35">
      <c r="A1354" s="112" t="s">
        <v>816</v>
      </c>
      <c r="B1354" s="113" t="s">
        <v>1177</v>
      </c>
      <c r="C1354" s="113" t="s">
        <v>2127</v>
      </c>
      <c r="D1354" s="113" t="s">
        <v>824</v>
      </c>
      <c r="E1354" s="115"/>
      <c r="F1354" s="114">
        <v>1</v>
      </c>
      <c r="G1354" s="118" t="s">
        <v>821</v>
      </c>
    </row>
    <row r="1355" spans="1:7" ht="21" x14ac:dyDescent="0.35">
      <c r="A1355" s="112" t="s">
        <v>816</v>
      </c>
      <c r="B1355" s="113" t="s">
        <v>855</v>
      </c>
      <c r="C1355" s="113" t="s">
        <v>1534</v>
      </c>
      <c r="D1355" s="113" t="s">
        <v>819</v>
      </c>
      <c r="E1355" s="113" t="s">
        <v>820</v>
      </c>
      <c r="F1355" s="114">
        <v>1</v>
      </c>
      <c r="G1355" s="118" t="s">
        <v>821</v>
      </c>
    </row>
    <row r="1356" spans="1:7" ht="21" x14ac:dyDescent="0.35">
      <c r="A1356" s="112" t="s">
        <v>816</v>
      </c>
      <c r="B1356" s="113" t="s">
        <v>855</v>
      </c>
      <c r="C1356" s="113" t="s">
        <v>1534</v>
      </c>
      <c r="D1356" s="113" t="s">
        <v>819</v>
      </c>
      <c r="E1356" s="113" t="s">
        <v>820</v>
      </c>
      <c r="F1356" s="114">
        <v>1</v>
      </c>
      <c r="G1356" s="118" t="s">
        <v>821</v>
      </c>
    </row>
    <row r="1357" spans="1:7" ht="21" x14ac:dyDescent="0.35">
      <c r="A1357" s="112" t="s">
        <v>816</v>
      </c>
      <c r="B1357" s="113" t="s">
        <v>855</v>
      </c>
      <c r="C1357" s="113" t="s">
        <v>1534</v>
      </c>
      <c r="D1357" s="113" t="s">
        <v>819</v>
      </c>
      <c r="E1357" s="113" t="s">
        <v>820</v>
      </c>
      <c r="F1357" s="114">
        <v>1</v>
      </c>
      <c r="G1357" s="118" t="s">
        <v>821</v>
      </c>
    </row>
    <row r="1358" spans="1:7" ht="21" x14ac:dyDescent="0.35">
      <c r="A1358" s="112" t="s">
        <v>816</v>
      </c>
      <c r="B1358" s="113" t="s">
        <v>855</v>
      </c>
      <c r="C1358" s="113" t="s">
        <v>1534</v>
      </c>
      <c r="D1358" s="113" t="s">
        <v>819</v>
      </c>
      <c r="E1358" s="113" t="s">
        <v>820</v>
      </c>
      <c r="F1358" s="114">
        <v>1</v>
      </c>
      <c r="G1358" s="118" t="s">
        <v>821</v>
      </c>
    </row>
    <row r="1359" spans="1:7" ht="21" x14ac:dyDescent="0.35">
      <c r="A1359" s="112" t="s">
        <v>816</v>
      </c>
      <c r="B1359" s="113" t="s">
        <v>855</v>
      </c>
      <c r="C1359" s="113" t="s">
        <v>1534</v>
      </c>
      <c r="D1359" s="113" t="s">
        <v>819</v>
      </c>
      <c r="E1359" s="113" t="s">
        <v>820</v>
      </c>
      <c r="F1359" s="114">
        <v>1</v>
      </c>
      <c r="G1359" s="118" t="s">
        <v>821</v>
      </c>
    </row>
    <row r="1360" spans="1:7" ht="21" x14ac:dyDescent="0.35">
      <c r="A1360" s="112" t="s">
        <v>816</v>
      </c>
      <c r="B1360" s="113" t="s">
        <v>855</v>
      </c>
      <c r="C1360" s="113" t="s">
        <v>1534</v>
      </c>
      <c r="D1360" s="113" t="s">
        <v>819</v>
      </c>
      <c r="E1360" s="113" t="s">
        <v>820</v>
      </c>
      <c r="F1360" s="114">
        <v>1</v>
      </c>
      <c r="G1360" s="118" t="s">
        <v>821</v>
      </c>
    </row>
    <row r="1361" spans="1:7" ht="21" x14ac:dyDescent="0.35">
      <c r="A1361" s="112" t="s">
        <v>816</v>
      </c>
      <c r="B1361" s="113" t="s">
        <v>855</v>
      </c>
      <c r="C1361" s="113" t="s">
        <v>1535</v>
      </c>
      <c r="D1361" s="113" t="s">
        <v>819</v>
      </c>
      <c r="E1361" s="113" t="s">
        <v>829</v>
      </c>
      <c r="F1361" s="114">
        <v>1</v>
      </c>
      <c r="G1361" s="118" t="s">
        <v>821</v>
      </c>
    </row>
    <row r="1362" spans="1:7" ht="21" x14ac:dyDescent="0.35">
      <c r="A1362" s="112" t="s">
        <v>816</v>
      </c>
      <c r="B1362" s="113" t="s">
        <v>855</v>
      </c>
      <c r="C1362" s="113" t="s">
        <v>1535</v>
      </c>
      <c r="D1362" s="113" t="s">
        <v>819</v>
      </c>
      <c r="E1362" s="113" t="s">
        <v>829</v>
      </c>
      <c r="F1362" s="114">
        <v>1</v>
      </c>
      <c r="G1362" s="118" t="s">
        <v>821</v>
      </c>
    </row>
    <row r="1363" spans="1:7" x14ac:dyDescent="0.35">
      <c r="A1363" s="112" t="s">
        <v>816</v>
      </c>
      <c r="B1363" s="113" t="s">
        <v>2128</v>
      </c>
      <c r="C1363" s="113" t="s">
        <v>2129</v>
      </c>
      <c r="D1363" s="113" t="s">
        <v>824</v>
      </c>
      <c r="E1363" s="115"/>
      <c r="F1363" s="114">
        <v>1</v>
      </c>
      <c r="G1363" s="118" t="s">
        <v>821</v>
      </c>
    </row>
    <row r="1364" spans="1:7" ht="21" x14ac:dyDescent="0.35">
      <c r="A1364" s="112" t="s">
        <v>816</v>
      </c>
      <c r="B1364" s="113" t="s">
        <v>1880</v>
      </c>
      <c r="C1364" s="113" t="s">
        <v>2130</v>
      </c>
      <c r="D1364" s="113" t="s">
        <v>824</v>
      </c>
      <c r="E1364" s="115"/>
      <c r="F1364" s="114">
        <v>3</v>
      </c>
      <c r="G1364" s="118" t="s">
        <v>821</v>
      </c>
    </row>
    <row r="1365" spans="1:7" ht="21" x14ac:dyDescent="0.35">
      <c r="A1365" s="112" t="s">
        <v>816</v>
      </c>
      <c r="B1365" s="113" t="s">
        <v>880</v>
      </c>
      <c r="C1365" s="113" t="s">
        <v>2131</v>
      </c>
      <c r="D1365" s="113" t="s">
        <v>819</v>
      </c>
      <c r="E1365" s="113" t="s">
        <v>838</v>
      </c>
      <c r="F1365" s="114">
        <v>2</v>
      </c>
      <c r="G1365" s="118" t="s">
        <v>821</v>
      </c>
    </row>
    <row r="1366" spans="1:7" ht="21" x14ac:dyDescent="0.35">
      <c r="A1366" s="112" t="s">
        <v>816</v>
      </c>
      <c r="B1366" s="113" t="s">
        <v>882</v>
      </c>
      <c r="C1366" s="113" t="s">
        <v>2132</v>
      </c>
      <c r="D1366" s="113" t="s">
        <v>824</v>
      </c>
      <c r="E1366" s="115"/>
      <c r="F1366" s="114">
        <v>1</v>
      </c>
      <c r="G1366" s="118" t="s">
        <v>821</v>
      </c>
    </row>
    <row r="1367" spans="1:7" ht="21" x14ac:dyDescent="0.35">
      <c r="A1367" s="112" t="s">
        <v>816</v>
      </c>
      <c r="B1367" s="113" t="s">
        <v>882</v>
      </c>
      <c r="C1367" s="113" t="s">
        <v>2132</v>
      </c>
      <c r="D1367" s="113" t="s">
        <v>824</v>
      </c>
      <c r="E1367" s="115"/>
      <c r="F1367" s="114">
        <v>1</v>
      </c>
      <c r="G1367" s="118" t="s">
        <v>821</v>
      </c>
    </row>
    <row r="1368" spans="1:7" ht="21" x14ac:dyDescent="0.35">
      <c r="A1368" s="112" t="s">
        <v>816</v>
      </c>
      <c r="B1368" s="113" t="s">
        <v>967</v>
      </c>
      <c r="C1368" s="113" t="s">
        <v>2133</v>
      </c>
      <c r="D1368" s="113" t="s">
        <v>819</v>
      </c>
      <c r="E1368" s="113" t="s">
        <v>820</v>
      </c>
      <c r="F1368" s="114">
        <v>3</v>
      </c>
      <c r="G1368" s="118" t="s">
        <v>821</v>
      </c>
    </row>
    <row r="1369" spans="1:7" ht="21" x14ac:dyDescent="0.35">
      <c r="A1369" s="112" t="s">
        <v>816</v>
      </c>
      <c r="B1369" s="113" t="s">
        <v>2134</v>
      </c>
      <c r="C1369" s="113" t="s">
        <v>2135</v>
      </c>
      <c r="D1369" s="113" t="s">
        <v>824</v>
      </c>
      <c r="E1369" s="115"/>
      <c r="F1369" s="114">
        <v>2</v>
      </c>
      <c r="G1369" s="118" t="s">
        <v>821</v>
      </c>
    </row>
    <row r="1370" spans="1:7" ht="21" x14ac:dyDescent="0.35">
      <c r="A1370" s="112" t="s">
        <v>816</v>
      </c>
      <c r="B1370" s="113" t="s">
        <v>969</v>
      </c>
      <c r="C1370" s="113" t="s">
        <v>2136</v>
      </c>
      <c r="D1370" s="113" t="s">
        <v>824</v>
      </c>
      <c r="E1370" s="115"/>
      <c r="F1370" s="114">
        <v>3</v>
      </c>
      <c r="G1370" s="118" t="s">
        <v>821</v>
      </c>
    </row>
    <row r="1371" spans="1:7" ht="21" x14ac:dyDescent="0.35">
      <c r="A1371" s="112" t="s">
        <v>816</v>
      </c>
      <c r="B1371" s="113" t="s">
        <v>1331</v>
      </c>
      <c r="C1371" s="113" t="s">
        <v>2137</v>
      </c>
      <c r="D1371" s="113" t="s">
        <v>824</v>
      </c>
      <c r="E1371" s="115"/>
      <c r="F1371" s="114">
        <v>1</v>
      </c>
      <c r="G1371" s="118" t="s">
        <v>821</v>
      </c>
    </row>
    <row r="1372" spans="1:7" ht="21" x14ac:dyDescent="0.35">
      <c r="A1372" s="112" t="s">
        <v>816</v>
      </c>
      <c r="B1372" s="113" t="s">
        <v>904</v>
      </c>
      <c r="C1372" s="113" t="s">
        <v>2138</v>
      </c>
      <c r="D1372" s="113" t="s">
        <v>824</v>
      </c>
      <c r="E1372" s="115"/>
      <c r="F1372" s="114">
        <v>1</v>
      </c>
      <c r="G1372" s="118" t="s">
        <v>821</v>
      </c>
    </row>
    <row r="1373" spans="1:7" ht="21" x14ac:dyDescent="0.35">
      <c r="A1373" s="112" t="s">
        <v>816</v>
      </c>
      <c r="B1373" s="113" t="s">
        <v>1062</v>
      </c>
      <c r="C1373" s="113" t="s">
        <v>2139</v>
      </c>
      <c r="D1373" s="113" t="s">
        <v>819</v>
      </c>
      <c r="E1373" s="113" t="s">
        <v>838</v>
      </c>
      <c r="F1373" s="114">
        <v>1</v>
      </c>
      <c r="G1373" s="118" t="s">
        <v>821</v>
      </c>
    </row>
    <row r="1374" spans="1:7" ht="21" x14ac:dyDescent="0.35">
      <c r="A1374" s="112" t="s">
        <v>816</v>
      </c>
      <c r="B1374" s="113" t="s">
        <v>1062</v>
      </c>
      <c r="C1374" s="113" t="s">
        <v>2139</v>
      </c>
      <c r="D1374" s="113" t="s">
        <v>819</v>
      </c>
      <c r="E1374" s="113" t="s">
        <v>838</v>
      </c>
      <c r="F1374" s="114">
        <v>1</v>
      </c>
      <c r="G1374" s="118" t="s">
        <v>821</v>
      </c>
    </row>
    <row r="1375" spans="1:7" ht="21" x14ac:dyDescent="0.35">
      <c r="A1375" s="112" t="s">
        <v>816</v>
      </c>
      <c r="B1375" s="113" t="s">
        <v>1062</v>
      </c>
      <c r="C1375" s="113" t="s">
        <v>2139</v>
      </c>
      <c r="D1375" s="113" t="s">
        <v>819</v>
      </c>
      <c r="E1375" s="113" t="s">
        <v>838</v>
      </c>
      <c r="F1375" s="114">
        <v>1</v>
      </c>
      <c r="G1375" s="118" t="s">
        <v>821</v>
      </c>
    </row>
    <row r="1376" spans="1:7" ht="21" x14ac:dyDescent="0.35">
      <c r="A1376" s="112" t="s">
        <v>816</v>
      </c>
      <c r="B1376" s="113" t="s">
        <v>2065</v>
      </c>
      <c r="C1376" s="113" t="s">
        <v>2140</v>
      </c>
      <c r="D1376" s="113" t="s">
        <v>824</v>
      </c>
      <c r="E1376" s="115"/>
      <c r="F1376" s="114">
        <v>1</v>
      </c>
      <c r="G1376" s="118" t="s">
        <v>821</v>
      </c>
    </row>
    <row r="1377" spans="1:7" ht="21" x14ac:dyDescent="0.35">
      <c r="A1377" s="112" t="s">
        <v>816</v>
      </c>
      <c r="B1377" s="113" t="s">
        <v>2065</v>
      </c>
      <c r="C1377" s="113" t="s">
        <v>2141</v>
      </c>
      <c r="D1377" s="113" t="s">
        <v>824</v>
      </c>
      <c r="E1377" s="115"/>
      <c r="F1377" s="114">
        <v>1</v>
      </c>
      <c r="G1377" s="118" t="s">
        <v>821</v>
      </c>
    </row>
    <row r="1378" spans="1:7" ht="21" x14ac:dyDescent="0.35">
      <c r="A1378" s="112" t="s">
        <v>816</v>
      </c>
      <c r="B1378" s="113" t="s">
        <v>890</v>
      </c>
      <c r="C1378" s="113" t="s">
        <v>2142</v>
      </c>
      <c r="D1378" s="113" t="s">
        <v>819</v>
      </c>
      <c r="E1378" s="113" t="s">
        <v>820</v>
      </c>
      <c r="F1378" s="114">
        <v>1</v>
      </c>
      <c r="G1378" s="118" t="s">
        <v>821</v>
      </c>
    </row>
    <row r="1379" spans="1:7" ht="21" x14ac:dyDescent="0.35">
      <c r="A1379" s="112" t="s">
        <v>816</v>
      </c>
      <c r="B1379" s="113" t="s">
        <v>890</v>
      </c>
      <c r="C1379" s="113" t="s">
        <v>2142</v>
      </c>
      <c r="D1379" s="113" t="s">
        <v>819</v>
      </c>
      <c r="E1379" s="113" t="s">
        <v>820</v>
      </c>
      <c r="F1379" s="114">
        <v>1</v>
      </c>
      <c r="G1379" s="118" t="s">
        <v>821</v>
      </c>
    </row>
    <row r="1380" spans="1:7" ht="31.5" x14ac:dyDescent="0.35">
      <c r="A1380" s="112" t="s">
        <v>816</v>
      </c>
      <c r="B1380" s="113" t="s">
        <v>825</v>
      </c>
      <c r="C1380" s="113" t="s">
        <v>2143</v>
      </c>
      <c r="D1380" s="113" t="s">
        <v>819</v>
      </c>
      <c r="E1380" s="113" t="s">
        <v>829</v>
      </c>
      <c r="F1380" s="114">
        <v>7</v>
      </c>
      <c r="G1380" s="118" t="s">
        <v>821</v>
      </c>
    </row>
    <row r="1381" spans="1:7" x14ac:dyDescent="0.35">
      <c r="A1381" s="112" t="s">
        <v>816</v>
      </c>
      <c r="B1381" s="113" t="s">
        <v>1080</v>
      </c>
      <c r="C1381" s="113" t="s">
        <v>2144</v>
      </c>
      <c r="D1381" s="113" t="s">
        <v>819</v>
      </c>
      <c r="E1381" s="113" t="s">
        <v>889</v>
      </c>
      <c r="F1381" s="114">
        <v>1</v>
      </c>
      <c r="G1381" s="118" t="s">
        <v>821</v>
      </c>
    </row>
    <row r="1382" spans="1:7" ht="31.5" x14ac:dyDescent="0.35">
      <c r="A1382" s="112" t="s">
        <v>816</v>
      </c>
      <c r="B1382" s="113" t="s">
        <v>2145</v>
      </c>
      <c r="C1382" s="113" t="s">
        <v>2146</v>
      </c>
      <c r="D1382" s="113" t="s">
        <v>819</v>
      </c>
      <c r="E1382" s="113" t="s">
        <v>845</v>
      </c>
      <c r="F1382" s="114">
        <v>1</v>
      </c>
      <c r="G1382" s="118" t="s">
        <v>821</v>
      </c>
    </row>
    <row r="1383" spans="1:7" ht="21" x14ac:dyDescent="0.35">
      <c r="A1383" s="112" t="s">
        <v>816</v>
      </c>
      <c r="B1383" s="113" t="s">
        <v>2147</v>
      </c>
      <c r="C1383" s="113" t="s">
        <v>2148</v>
      </c>
      <c r="D1383" s="113" t="s">
        <v>824</v>
      </c>
      <c r="E1383" s="115"/>
      <c r="F1383" s="114">
        <v>1</v>
      </c>
      <c r="G1383" s="118" t="s">
        <v>821</v>
      </c>
    </row>
    <row r="1384" spans="1:7" ht="21" x14ac:dyDescent="0.35">
      <c r="A1384" s="112" t="s">
        <v>816</v>
      </c>
      <c r="B1384" s="113" t="s">
        <v>890</v>
      </c>
      <c r="C1384" s="113" t="s">
        <v>2149</v>
      </c>
      <c r="D1384" s="113" t="s">
        <v>819</v>
      </c>
      <c r="E1384" s="113" t="s">
        <v>820</v>
      </c>
      <c r="F1384" s="114">
        <v>1</v>
      </c>
      <c r="G1384" s="118" t="s">
        <v>821</v>
      </c>
    </row>
    <row r="1385" spans="1:7" ht="21" x14ac:dyDescent="0.35">
      <c r="A1385" s="112" t="s">
        <v>816</v>
      </c>
      <c r="B1385" s="113" t="s">
        <v>880</v>
      </c>
      <c r="C1385" s="113" t="s">
        <v>2150</v>
      </c>
      <c r="D1385" s="113" t="s">
        <v>824</v>
      </c>
      <c r="E1385" s="115"/>
      <c r="F1385" s="114">
        <v>2</v>
      </c>
      <c r="G1385" s="118" t="s">
        <v>821</v>
      </c>
    </row>
    <row r="1386" spans="1:7" ht="21" x14ac:dyDescent="0.35">
      <c r="A1386" s="112" t="s">
        <v>816</v>
      </c>
      <c r="B1386" s="113" t="s">
        <v>1256</v>
      </c>
      <c r="C1386" s="113" t="s">
        <v>2151</v>
      </c>
      <c r="D1386" s="113" t="s">
        <v>824</v>
      </c>
      <c r="E1386" s="115"/>
      <c r="F1386" s="114">
        <v>1</v>
      </c>
      <c r="G1386" s="118" t="s">
        <v>821</v>
      </c>
    </row>
    <row r="1387" spans="1:7" x14ac:dyDescent="0.35">
      <c r="A1387" s="112" t="s">
        <v>816</v>
      </c>
      <c r="B1387" s="113" t="s">
        <v>1100</v>
      </c>
      <c r="C1387" s="113" t="s">
        <v>2152</v>
      </c>
      <c r="D1387" s="113" t="s">
        <v>824</v>
      </c>
      <c r="E1387" s="115"/>
      <c r="F1387" s="114">
        <v>2</v>
      </c>
      <c r="G1387" s="118" t="s">
        <v>821</v>
      </c>
    </row>
    <row r="1388" spans="1:7" ht="21" x14ac:dyDescent="0.35">
      <c r="A1388" s="112" t="s">
        <v>816</v>
      </c>
      <c r="B1388" s="113" t="s">
        <v>1557</v>
      </c>
      <c r="C1388" s="113" t="s">
        <v>1558</v>
      </c>
      <c r="D1388" s="113" t="s">
        <v>824</v>
      </c>
      <c r="E1388" s="115"/>
      <c r="F1388" s="114">
        <v>1</v>
      </c>
      <c r="G1388" s="118" t="s">
        <v>821</v>
      </c>
    </row>
    <row r="1389" spans="1:7" ht="21" x14ac:dyDescent="0.35">
      <c r="A1389" s="112" t="s">
        <v>816</v>
      </c>
      <c r="B1389" s="113" t="s">
        <v>827</v>
      </c>
      <c r="C1389" s="113" t="s">
        <v>2153</v>
      </c>
      <c r="D1389" s="113" t="s">
        <v>824</v>
      </c>
      <c r="E1389" s="115"/>
      <c r="F1389" s="114">
        <v>5</v>
      </c>
      <c r="G1389" s="118" t="s">
        <v>821</v>
      </c>
    </row>
    <row r="1390" spans="1:7" x14ac:dyDescent="0.35">
      <c r="A1390" s="112" t="s">
        <v>816</v>
      </c>
      <c r="B1390" s="113" t="s">
        <v>944</v>
      </c>
      <c r="C1390" s="113" t="s">
        <v>2154</v>
      </c>
      <c r="D1390" s="113" t="s">
        <v>824</v>
      </c>
      <c r="E1390" s="115"/>
      <c r="F1390" s="114">
        <v>1</v>
      </c>
      <c r="G1390" s="118" t="s">
        <v>821</v>
      </c>
    </row>
    <row r="1391" spans="1:7" ht="21" x14ac:dyDescent="0.35">
      <c r="A1391" s="112" t="s">
        <v>816</v>
      </c>
      <c r="B1391" s="113" t="s">
        <v>2155</v>
      </c>
      <c r="C1391" s="113" t="s">
        <v>2156</v>
      </c>
      <c r="D1391" s="113" t="s">
        <v>824</v>
      </c>
      <c r="E1391" s="115"/>
      <c r="F1391" s="114">
        <v>6</v>
      </c>
      <c r="G1391" s="118" t="s">
        <v>821</v>
      </c>
    </row>
    <row r="1392" spans="1:7" x14ac:dyDescent="0.35">
      <c r="A1392" s="112" t="s">
        <v>816</v>
      </c>
      <c r="B1392" s="113" t="s">
        <v>867</v>
      </c>
      <c r="C1392" s="113" t="s">
        <v>2157</v>
      </c>
      <c r="D1392" s="113" t="s">
        <v>824</v>
      </c>
      <c r="E1392" s="115"/>
      <c r="F1392" s="114">
        <v>1</v>
      </c>
      <c r="G1392" s="118" t="s">
        <v>821</v>
      </c>
    </row>
    <row r="1393" spans="1:7" ht="21" x14ac:dyDescent="0.35">
      <c r="A1393" s="112" t="s">
        <v>816</v>
      </c>
      <c r="B1393" s="113" t="s">
        <v>1274</v>
      </c>
      <c r="C1393" s="113" t="s">
        <v>2158</v>
      </c>
      <c r="D1393" s="113" t="s">
        <v>824</v>
      </c>
      <c r="E1393" s="115"/>
      <c r="F1393" s="114">
        <v>1</v>
      </c>
      <c r="G1393" s="118" t="s">
        <v>821</v>
      </c>
    </row>
    <row r="1394" spans="1:7" ht="21" x14ac:dyDescent="0.35">
      <c r="A1394" s="112" t="s">
        <v>816</v>
      </c>
      <c r="B1394" s="113" t="s">
        <v>880</v>
      </c>
      <c r="C1394" s="113" t="s">
        <v>2159</v>
      </c>
      <c r="D1394" s="113" t="s">
        <v>824</v>
      </c>
      <c r="E1394" s="115"/>
      <c r="F1394" s="114">
        <v>1</v>
      </c>
      <c r="G1394" s="118" t="s">
        <v>821</v>
      </c>
    </row>
    <row r="1395" spans="1:7" ht="21" x14ac:dyDescent="0.35">
      <c r="A1395" s="112" t="s">
        <v>816</v>
      </c>
      <c r="B1395" s="113" t="s">
        <v>880</v>
      </c>
      <c r="C1395" s="113" t="s">
        <v>2159</v>
      </c>
      <c r="D1395" s="113" t="s">
        <v>824</v>
      </c>
      <c r="E1395" s="115"/>
      <c r="F1395" s="114">
        <v>1</v>
      </c>
      <c r="G1395" s="118" t="s">
        <v>821</v>
      </c>
    </row>
    <row r="1396" spans="1:7" ht="21" x14ac:dyDescent="0.35">
      <c r="A1396" s="112" t="s">
        <v>816</v>
      </c>
      <c r="B1396" s="113" t="s">
        <v>880</v>
      </c>
      <c r="C1396" s="113" t="s">
        <v>2159</v>
      </c>
      <c r="D1396" s="113" t="s">
        <v>824</v>
      </c>
      <c r="E1396" s="115"/>
      <c r="F1396" s="114">
        <v>1</v>
      </c>
      <c r="G1396" s="118" t="s">
        <v>821</v>
      </c>
    </row>
    <row r="1397" spans="1:7" x14ac:dyDescent="0.35">
      <c r="A1397" s="112" t="s">
        <v>816</v>
      </c>
      <c r="B1397" s="113" t="s">
        <v>1823</v>
      </c>
      <c r="C1397" s="113" t="s">
        <v>2160</v>
      </c>
      <c r="D1397" s="113" t="s">
        <v>824</v>
      </c>
      <c r="E1397" s="115"/>
      <c r="F1397" s="114">
        <v>9</v>
      </c>
      <c r="G1397" s="118" t="s">
        <v>821</v>
      </c>
    </row>
    <row r="1398" spans="1:7" ht="21" x14ac:dyDescent="0.35">
      <c r="A1398" s="112" t="s">
        <v>816</v>
      </c>
      <c r="B1398" s="113" t="s">
        <v>1138</v>
      </c>
      <c r="C1398" s="113" t="s">
        <v>2161</v>
      </c>
      <c r="D1398" s="113" t="s">
        <v>824</v>
      </c>
      <c r="E1398" s="115"/>
      <c r="F1398" s="114">
        <v>2</v>
      </c>
      <c r="G1398" s="118" t="s">
        <v>821</v>
      </c>
    </row>
    <row r="1399" spans="1:7" ht="21" x14ac:dyDescent="0.35">
      <c r="A1399" s="112" t="s">
        <v>816</v>
      </c>
      <c r="B1399" s="113" t="s">
        <v>880</v>
      </c>
      <c r="C1399" s="113" t="s">
        <v>2162</v>
      </c>
      <c r="D1399" s="113" t="s">
        <v>819</v>
      </c>
      <c r="E1399" s="113" t="s">
        <v>838</v>
      </c>
      <c r="F1399" s="114">
        <v>2</v>
      </c>
      <c r="G1399" s="118" t="s">
        <v>821</v>
      </c>
    </row>
    <row r="1400" spans="1:7" ht="21" x14ac:dyDescent="0.35">
      <c r="A1400" s="112" t="s">
        <v>816</v>
      </c>
      <c r="B1400" s="113" t="s">
        <v>873</v>
      </c>
      <c r="C1400" s="113" t="s">
        <v>2163</v>
      </c>
      <c r="D1400" s="113" t="s">
        <v>824</v>
      </c>
      <c r="E1400" s="115"/>
      <c r="F1400" s="114">
        <v>18</v>
      </c>
      <c r="G1400" s="118" t="s">
        <v>821</v>
      </c>
    </row>
    <row r="1401" spans="1:7" ht="21" x14ac:dyDescent="0.35">
      <c r="A1401" s="112" t="s">
        <v>816</v>
      </c>
      <c r="B1401" s="113" t="s">
        <v>1310</v>
      </c>
      <c r="C1401" s="113" t="s">
        <v>1311</v>
      </c>
      <c r="D1401" s="113" t="s">
        <v>819</v>
      </c>
      <c r="E1401" s="113" t="s">
        <v>845</v>
      </c>
      <c r="F1401" s="114">
        <v>2</v>
      </c>
      <c r="G1401" s="118" t="s">
        <v>821</v>
      </c>
    </row>
    <row r="1402" spans="1:7" x14ac:dyDescent="0.35">
      <c r="A1402" s="112" t="s">
        <v>816</v>
      </c>
      <c r="B1402" s="113" t="s">
        <v>873</v>
      </c>
      <c r="C1402" s="113" t="s">
        <v>2164</v>
      </c>
      <c r="D1402" s="113" t="s">
        <v>824</v>
      </c>
      <c r="E1402" s="115"/>
      <c r="F1402" s="114">
        <v>7</v>
      </c>
      <c r="G1402" s="118" t="s">
        <v>821</v>
      </c>
    </row>
    <row r="1403" spans="1:7" ht="21" x14ac:dyDescent="0.35">
      <c r="A1403" s="112" t="s">
        <v>816</v>
      </c>
      <c r="B1403" s="113" t="s">
        <v>2165</v>
      </c>
      <c r="C1403" s="113" t="s">
        <v>2166</v>
      </c>
      <c r="D1403" s="113" t="s">
        <v>824</v>
      </c>
      <c r="E1403" s="115"/>
      <c r="F1403" s="114">
        <v>2</v>
      </c>
      <c r="G1403" s="118" t="s">
        <v>821</v>
      </c>
    </row>
    <row r="1404" spans="1:7" ht="21" x14ac:dyDescent="0.35">
      <c r="A1404" s="112" t="s">
        <v>816</v>
      </c>
      <c r="B1404" s="113" t="s">
        <v>2167</v>
      </c>
      <c r="C1404" s="113" t="s">
        <v>2168</v>
      </c>
      <c r="D1404" s="113" t="s">
        <v>824</v>
      </c>
      <c r="E1404" s="115"/>
      <c r="F1404" s="114">
        <v>2</v>
      </c>
      <c r="G1404" s="118" t="s">
        <v>821</v>
      </c>
    </row>
    <row r="1405" spans="1:7" ht="21" x14ac:dyDescent="0.35">
      <c r="A1405" s="112" t="s">
        <v>816</v>
      </c>
      <c r="B1405" s="113" t="s">
        <v>1274</v>
      </c>
      <c r="C1405" s="113" t="s">
        <v>2169</v>
      </c>
      <c r="D1405" s="113" t="s">
        <v>819</v>
      </c>
      <c r="E1405" s="113" t="s">
        <v>820</v>
      </c>
      <c r="F1405" s="114">
        <v>1</v>
      </c>
      <c r="G1405" s="118" t="s">
        <v>821</v>
      </c>
    </row>
    <row r="1406" spans="1:7" ht="21" x14ac:dyDescent="0.35">
      <c r="A1406" s="112" t="s">
        <v>816</v>
      </c>
      <c r="B1406" s="113" t="s">
        <v>1351</v>
      </c>
      <c r="C1406" s="113" t="s">
        <v>2170</v>
      </c>
      <c r="D1406" s="113" t="s">
        <v>819</v>
      </c>
      <c r="E1406" s="113" t="s">
        <v>845</v>
      </c>
      <c r="F1406" s="114">
        <v>2</v>
      </c>
      <c r="G1406" s="118" t="s">
        <v>821</v>
      </c>
    </row>
    <row r="1407" spans="1:7" ht="21" x14ac:dyDescent="0.35">
      <c r="A1407" s="112" t="s">
        <v>816</v>
      </c>
      <c r="B1407" s="113" t="s">
        <v>979</v>
      </c>
      <c r="C1407" s="113" t="s">
        <v>2171</v>
      </c>
      <c r="D1407" s="113" t="s">
        <v>819</v>
      </c>
      <c r="E1407" s="113" t="s">
        <v>838</v>
      </c>
      <c r="F1407" s="114">
        <v>1</v>
      </c>
      <c r="G1407" s="118" t="s">
        <v>821</v>
      </c>
    </row>
    <row r="1408" spans="1:7" ht="21" x14ac:dyDescent="0.35">
      <c r="A1408" s="112" t="s">
        <v>816</v>
      </c>
      <c r="B1408" s="113" t="s">
        <v>2172</v>
      </c>
      <c r="C1408" s="113" t="s">
        <v>2173</v>
      </c>
      <c r="D1408" s="113" t="s">
        <v>824</v>
      </c>
      <c r="E1408" s="115"/>
      <c r="F1408" s="114">
        <v>4</v>
      </c>
      <c r="G1408" s="118" t="s">
        <v>821</v>
      </c>
    </row>
    <row r="1409" spans="1:7" x14ac:dyDescent="0.35">
      <c r="A1409" s="112" t="s">
        <v>816</v>
      </c>
      <c r="B1409" s="113" t="s">
        <v>977</v>
      </c>
      <c r="C1409" s="113" t="s">
        <v>2174</v>
      </c>
      <c r="D1409" s="113" t="s">
        <v>824</v>
      </c>
      <c r="E1409" s="115"/>
      <c r="F1409" s="114">
        <v>1</v>
      </c>
      <c r="G1409" s="118" t="s">
        <v>821</v>
      </c>
    </row>
    <row r="1410" spans="1:7" ht="21" x14ac:dyDescent="0.35">
      <c r="A1410" s="112" t="s">
        <v>816</v>
      </c>
      <c r="B1410" s="113" t="s">
        <v>1274</v>
      </c>
      <c r="C1410" s="113" t="s">
        <v>2175</v>
      </c>
      <c r="D1410" s="113" t="s">
        <v>819</v>
      </c>
      <c r="E1410" s="113" t="s">
        <v>820</v>
      </c>
      <c r="F1410" s="114">
        <v>1</v>
      </c>
      <c r="G1410" s="118" t="s">
        <v>821</v>
      </c>
    </row>
    <row r="1411" spans="1:7" ht="21" x14ac:dyDescent="0.35">
      <c r="A1411" s="112" t="s">
        <v>816</v>
      </c>
      <c r="B1411" s="113" t="s">
        <v>2068</v>
      </c>
      <c r="C1411" s="113" t="s">
        <v>2176</v>
      </c>
      <c r="D1411" s="113" t="s">
        <v>824</v>
      </c>
      <c r="E1411" s="115"/>
      <c r="F1411" s="114">
        <v>2</v>
      </c>
      <c r="G1411" s="118" t="s">
        <v>821</v>
      </c>
    </row>
    <row r="1412" spans="1:7" ht="21" x14ac:dyDescent="0.35">
      <c r="A1412" s="112" t="s">
        <v>816</v>
      </c>
      <c r="B1412" s="113" t="s">
        <v>1222</v>
      </c>
      <c r="C1412" s="113" t="s">
        <v>2177</v>
      </c>
      <c r="D1412" s="113" t="s">
        <v>824</v>
      </c>
      <c r="E1412" s="115"/>
      <c r="F1412" s="114">
        <v>1</v>
      </c>
      <c r="G1412" s="118" t="s">
        <v>821</v>
      </c>
    </row>
    <row r="1413" spans="1:7" ht="21" x14ac:dyDescent="0.35">
      <c r="A1413" s="112" t="s">
        <v>816</v>
      </c>
      <c r="B1413" s="113" t="s">
        <v>1222</v>
      </c>
      <c r="C1413" s="113" t="s">
        <v>2177</v>
      </c>
      <c r="D1413" s="113" t="s">
        <v>824</v>
      </c>
      <c r="E1413" s="115"/>
      <c r="F1413" s="114">
        <v>1</v>
      </c>
      <c r="G1413" s="118" t="s">
        <v>821</v>
      </c>
    </row>
    <row r="1414" spans="1:7" ht="21" x14ac:dyDescent="0.35">
      <c r="A1414" s="112" t="s">
        <v>816</v>
      </c>
      <c r="B1414" s="113" t="s">
        <v>1222</v>
      </c>
      <c r="C1414" s="113" t="s">
        <v>2178</v>
      </c>
      <c r="D1414" s="113" t="s">
        <v>824</v>
      </c>
      <c r="E1414" s="115"/>
      <c r="F1414" s="114">
        <v>1</v>
      </c>
      <c r="G1414" s="118" t="s">
        <v>821</v>
      </c>
    </row>
    <row r="1415" spans="1:7" ht="21" x14ac:dyDescent="0.35">
      <c r="A1415" s="112" t="s">
        <v>816</v>
      </c>
      <c r="B1415" s="113" t="s">
        <v>1222</v>
      </c>
      <c r="C1415" s="113" t="s">
        <v>2178</v>
      </c>
      <c r="D1415" s="113" t="s">
        <v>824</v>
      </c>
      <c r="E1415" s="115"/>
      <c r="F1415" s="114">
        <v>1</v>
      </c>
      <c r="G1415" s="118" t="s">
        <v>821</v>
      </c>
    </row>
    <row r="1416" spans="1:7" x14ac:dyDescent="0.35">
      <c r="A1416" s="112" t="s">
        <v>816</v>
      </c>
      <c r="B1416" s="113" t="s">
        <v>2179</v>
      </c>
      <c r="C1416" s="113" t="s">
        <v>2180</v>
      </c>
      <c r="D1416" s="113" t="s">
        <v>819</v>
      </c>
      <c r="E1416" s="113" t="s">
        <v>838</v>
      </c>
      <c r="F1416" s="114">
        <v>1</v>
      </c>
      <c r="G1416" s="118" t="s">
        <v>821</v>
      </c>
    </row>
    <row r="1417" spans="1:7" x14ac:dyDescent="0.35">
      <c r="A1417" s="112" t="s">
        <v>816</v>
      </c>
      <c r="B1417" s="113" t="s">
        <v>867</v>
      </c>
      <c r="C1417" s="113" t="s">
        <v>2181</v>
      </c>
      <c r="D1417" s="113" t="s">
        <v>819</v>
      </c>
      <c r="E1417" s="113" t="s">
        <v>820</v>
      </c>
      <c r="F1417" s="114">
        <v>1</v>
      </c>
      <c r="G1417" s="118" t="s">
        <v>821</v>
      </c>
    </row>
    <row r="1418" spans="1:7" x14ac:dyDescent="0.35">
      <c r="A1418" s="112" t="s">
        <v>816</v>
      </c>
      <c r="B1418" s="113" t="s">
        <v>867</v>
      </c>
      <c r="C1418" s="113" t="s">
        <v>2181</v>
      </c>
      <c r="D1418" s="113" t="s">
        <v>819</v>
      </c>
      <c r="E1418" s="113" t="s">
        <v>820</v>
      </c>
      <c r="F1418" s="114">
        <v>1</v>
      </c>
      <c r="G1418" s="118" t="s">
        <v>821</v>
      </c>
    </row>
    <row r="1419" spans="1:7" x14ac:dyDescent="0.35">
      <c r="A1419" s="112" t="s">
        <v>816</v>
      </c>
      <c r="B1419" s="113" t="s">
        <v>867</v>
      </c>
      <c r="C1419" s="113" t="s">
        <v>2181</v>
      </c>
      <c r="D1419" s="113" t="s">
        <v>819</v>
      </c>
      <c r="E1419" s="113" t="s">
        <v>820</v>
      </c>
      <c r="F1419" s="114">
        <v>1</v>
      </c>
      <c r="G1419" s="118" t="s">
        <v>821</v>
      </c>
    </row>
    <row r="1420" spans="1:7" x14ac:dyDescent="0.35">
      <c r="A1420" s="112" t="s">
        <v>816</v>
      </c>
      <c r="B1420" s="113" t="s">
        <v>867</v>
      </c>
      <c r="C1420" s="113" t="s">
        <v>2181</v>
      </c>
      <c r="D1420" s="113" t="s">
        <v>819</v>
      </c>
      <c r="E1420" s="113" t="s">
        <v>820</v>
      </c>
      <c r="F1420" s="114">
        <v>1</v>
      </c>
      <c r="G1420" s="118" t="s">
        <v>821</v>
      </c>
    </row>
    <row r="1421" spans="1:7" x14ac:dyDescent="0.35">
      <c r="A1421" s="112" t="s">
        <v>816</v>
      </c>
      <c r="B1421" s="113" t="s">
        <v>2182</v>
      </c>
      <c r="C1421" s="113" t="s">
        <v>2183</v>
      </c>
      <c r="D1421" s="113" t="s">
        <v>819</v>
      </c>
      <c r="E1421" s="113" t="s">
        <v>845</v>
      </c>
      <c r="F1421" s="114">
        <v>2</v>
      </c>
      <c r="G1421" s="118" t="s">
        <v>821</v>
      </c>
    </row>
    <row r="1422" spans="1:7" ht="21" x14ac:dyDescent="0.35">
      <c r="A1422" s="112" t="s">
        <v>816</v>
      </c>
      <c r="B1422" s="113" t="s">
        <v>2184</v>
      </c>
      <c r="C1422" s="113" t="s">
        <v>2185</v>
      </c>
      <c r="D1422" s="113" t="s">
        <v>819</v>
      </c>
      <c r="E1422" s="113" t="s">
        <v>820</v>
      </c>
      <c r="F1422" s="114">
        <v>1</v>
      </c>
      <c r="G1422" s="118" t="s">
        <v>821</v>
      </c>
    </row>
    <row r="1423" spans="1:7" ht="21" x14ac:dyDescent="0.35">
      <c r="A1423" s="112" t="s">
        <v>816</v>
      </c>
      <c r="B1423" s="113" t="s">
        <v>1025</v>
      </c>
      <c r="C1423" s="113" t="s">
        <v>2186</v>
      </c>
      <c r="D1423" s="113" t="s">
        <v>824</v>
      </c>
      <c r="E1423" s="115"/>
      <c r="F1423" s="114">
        <v>2</v>
      </c>
      <c r="G1423" s="118" t="s">
        <v>821</v>
      </c>
    </row>
    <row r="1424" spans="1:7" ht="21" x14ac:dyDescent="0.35">
      <c r="A1424" s="112" t="s">
        <v>816</v>
      </c>
      <c r="B1424" s="113" t="s">
        <v>1025</v>
      </c>
      <c r="C1424" s="113" t="s">
        <v>2187</v>
      </c>
      <c r="D1424" s="113" t="s">
        <v>824</v>
      </c>
      <c r="E1424" s="115"/>
      <c r="F1424" s="114">
        <v>2</v>
      </c>
      <c r="G1424" s="118" t="s">
        <v>821</v>
      </c>
    </row>
    <row r="1425" spans="1:7" ht="21" x14ac:dyDescent="0.35">
      <c r="A1425" s="112" t="s">
        <v>816</v>
      </c>
      <c r="B1425" s="113" t="s">
        <v>1378</v>
      </c>
      <c r="C1425" s="113" t="s">
        <v>2188</v>
      </c>
      <c r="D1425" s="113" t="s">
        <v>824</v>
      </c>
      <c r="E1425" s="115"/>
      <c r="F1425" s="114">
        <v>2</v>
      </c>
      <c r="G1425" s="118" t="s">
        <v>821</v>
      </c>
    </row>
    <row r="1426" spans="1:7" ht="21" x14ac:dyDescent="0.35">
      <c r="A1426" s="112" t="s">
        <v>816</v>
      </c>
      <c r="B1426" s="113" t="s">
        <v>917</v>
      </c>
      <c r="C1426" s="113" t="s">
        <v>2189</v>
      </c>
      <c r="D1426" s="113" t="s">
        <v>824</v>
      </c>
      <c r="E1426" s="115"/>
      <c r="F1426" s="114">
        <v>5</v>
      </c>
      <c r="G1426" s="118" t="s">
        <v>821</v>
      </c>
    </row>
    <row r="1427" spans="1:7" ht="21" x14ac:dyDescent="0.35">
      <c r="A1427" s="112" t="s">
        <v>816</v>
      </c>
      <c r="B1427" s="113" t="s">
        <v>1274</v>
      </c>
      <c r="C1427" s="113" t="s">
        <v>2190</v>
      </c>
      <c r="D1427" s="113" t="s">
        <v>819</v>
      </c>
      <c r="E1427" s="113" t="s">
        <v>820</v>
      </c>
      <c r="F1427" s="114">
        <v>1</v>
      </c>
      <c r="G1427" s="118" t="s">
        <v>821</v>
      </c>
    </row>
    <row r="1428" spans="1:7" ht="21" x14ac:dyDescent="0.35">
      <c r="A1428" s="112" t="s">
        <v>816</v>
      </c>
      <c r="B1428" s="113" t="s">
        <v>1378</v>
      </c>
      <c r="C1428" s="113" t="s">
        <v>2191</v>
      </c>
      <c r="D1428" s="113" t="s">
        <v>819</v>
      </c>
      <c r="E1428" s="113" t="s">
        <v>845</v>
      </c>
      <c r="F1428" s="114">
        <v>15</v>
      </c>
      <c r="G1428" s="118" t="s">
        <v>821</v>
      </c>
    </row>
    <row r="1429" spans="1:7" ht="21" x14ac:dyDescent="0.35">
      <c r="A1429" s="112" t="s">
        <v>816</v>
      </c>
      <c r="B1429" s="113" t="s">
        <v>1666</v>
      </c>
      <c r="C1429" s="113" t="s">
        <v>2192</v>
      </c>
      <c r="D1429" s="113" t="s">
        <v>824</v>
      </c>
      <c r="E1429" s="115"/>
      <c r="F1429" s="114">
        <v>48</v>
      </c>
      <c r="G1429" s="118" t="s">
        <v>821</v>
      </c>
    </row>
    <row r="1430" spans="1:7" ht="21" x14ac:dyDescent="0.35">
      <c r="A1430" s="112" t="s">
        <v>816</v>
      </c>
      <c r="B1430" s="113" t="s">
        <v>1274</v>
      </c>
      <c r="C1430" s="113" t="s">
        <v>2193</v>
      </c>
      <c r="D1430" s="113" t="s">
        <v>824</v>
      </c>
      <c r="E1430" s="115"/>
      <c r="F1430" s="114">
        <v>1</v>
      </c>
      <c r="G1430" s="118" t="s">
        <v>821</v>
      </c>
    </row>
    <row r="1431" spans="1:7" ht="21" x14ac:dyDescent="0.35">
      <c r="A1431" s="112" t="s">
        <v>816</v>
      </c>
      <c r="B1431" s="113" t="s">
        <v>880</v>
      </c>
      <c r="C1431" s="113" t="s">
        <v>2194</v>
      </c>
      <c r="D1431" s="113" t="s">
        <v>819</v>
      </c>
      <c r="E1431" s="113" t="s">
        <v>838</v>
      </c>
      <c r="F1431" s="114">
        <v>4</v>
      </c>
      <c r="G1431" s="118" t="s">
        <v>821</v>
      </c>
    </row>
    <row r="1432" spans="1:7" x14ac:dyDescent="0.35">
      <c r="A1432" s="112" t="s">
        <v>816</v>
      </c>
      <c r="B1432" s="113" t="s">
        <v>1235</v>
      </c>
      <c r="C1432" s="113" t="s">
        <v>2195</v>
      </c>
      <c r="D1432" s="113" t="s">
        <v>819</v>
      </c>
      <c r="E1432" s="113" t="s">
        <v>820</v>
      </c>
      <c r="F1432" s="114">
        <v>1</v>
      </c>
      <c r="G1432" s="118" t="s">
        <v>821</v>
      </c>
    </row>
    <row r="1433" spans="1:7" ht="21" x14ac:dyDescent="0.35">
      <c r="A1433" s="112" t="s">
        <v>816</v>
      </c>
      <c r="B1433" s="113" t="s">
        <v>940</v>
      </c>
      <c r="C1433" s="113" t="s">
        <v>2196</v>
      </c>
      <c r="D1433" s="113" t="s">
        <v>824</v>
      </c>
      <c r="E1433" s="115"/>
      <c r="F1433" s="114">
        <v>10</v>
      </c>
      <c r="G1433" s="118" t="s">
        <v>821</v>
      </c>
    </row>
    <row r="1434" spans="1:7" x14ac:dyDescent="0.35">
      <c r="A1434" s="112" t="s">
        <v>816</v>
      </c>
      <c r="B1434" s="113" t="s">
        <v>1337</v>
      </c>
      <c r="C1434" s="113" t="s">
        <v>2197</v>
      </c>
      <c r="D1434" s="113" t="s">
        <v>824</v>
      </c>
      <c r="E1434" s="115"/>
      <c r="F1434" s="114">
        <v>2</v>
      </c>
      <c r="G1434" s="118" t="s">
        <v>821</v>
      </c>
    </row>
    <row r="1435" spans="1:7" x14ac:dyDescent="0.35">
      <c r="A1435" s="112" t="s">
        <v>816</v>
      </c>
      <c r="B1435" s="113" t="s">
        <v>1100</v>
      </c>
      <c r="C1435" s="113" t="s">
        <v>2198</v>
      </c>
      <c r="D1435" s="113" t="s">
        <v>824</v>
      </c>
      <c r="E1435" s="115"/>
      <c r="F1435" s="114">
        <v>1</v>
      </c>
      <c r="G1435" s="118" t="s">
        <v>821</v>
      </c>
    </row>
    <row r="1436" spans="1:7" ht="21" x14ac:dyDescent="0.35">
      <c r="A1436" s="112" t="s">
        <v>816</v>
      </c>
      <c r="B1436" s="113" t="s">
        <v>1274</v>
      </c>
      <c r="C1436" s="113" t="s">
        <v>2199</v>
      </c>
      <c r="D1436" s="113" t="s">
        <v>819</v>
      </c>
      <c r="E1436" s="113" t="s">
        <v>838</v>
      </c>
      <c r="F1436" s="114">
        <v>2</v>
      </c>
      <c r="G1436" s="118" t="s">
        <v>821</v>
      </c>
    </row>
    <row r="1437" spans="1:7" x14ac:dyDescent="0.35">
      <c r="A1437" s="112" t="s">
        <v>816</v>
      </c>
      <c r="B1437" s="113" t="s">
        <v>1331</v>
      </c>
      <c r="C1437" s="113" t="s">
        <v>2200</v>
      </c>
      <c r="D1437" s="113" t="s">
        <v>824</v>
      </c>
      <c r="E1437" s="115"/>
      <c r="F1437" s="114">
        <v>2</v>
      </c>
      <c r="G1437" s="118" t="s">
        <v>821</v>
      </c>
    </row>
    <row r="1438" spans="1:7" ht="21" x14ac:dyDescent="0.35">
      <c r="A1438" s="112" t="s">
        <v>816</v>
      </c>
      <c r="B1438" s="113" t="s">
        <v>2201</v>
      </c>
      <c r="C1438" s="113" t="s">
        <v>2202</v>
      </c>
      <c r="D1438" s="113" t="s">
        <v>824</v>
      </c>
      <c r="E1438" s="115"/>
      <c r="F1438" s="114">
        <v>8</v>
      </c>
      <c r="G1438" s="118" t="s">
        <v>821</v>
      </c>
    </row>
    <row r="1439" spans="1:7" ht="21" x14ac:dyDescent="0.35">
      <c r="A1439" s="112" t="s">
        <v>816</v>
      </c>
      <c r="B1439" s="113" t="s">
        <v>944</v>
      </c>
      <c r="C1439" s="113" t="s">
        <v>2203</v>
      </c>
      <c r="D1439" s="113" t="s">
        <v>824</v>
      </c>
      <c r="E1439" s="115"/>
      <c r="F1439" s="114">
        <v>1</v>
      </c>
      <c r="G1439" s="118" t="s">
        <v>821</v>
      </c>
    </row>
    <row r="1440" spans="1:7" ht="21" x14ac:dyDescent="0.35">
      <c r="A1440" s="112" t="s">
        <v>816</v>
      </c>
      <c r="B1440" s="113" t="s">
        <v>2204</v>
      </c>
      <c r="C1440" s="113" t="s">
        <v>2205</v>
      </c>
      <c r="D1440" s="113" t="s">
        <v>819</v>
      </c>
      <c r="E1440" s="113" t="s">
        <v>820</v>
      </c>
      <c r="F1440" s="114">
        <v>2</v>
      </c>
      <c r="G1440" s="118" t="s">
        <v>821</v>
      </c>
    </row>
    <row r="1441" spans="1:7" ht="21" x14ac:dyDescent="0.35">
      <c r="A1441" s="112" t="s">
        <v>816</v>
      </c>
      <c r="B1441" s="113" t="s">
        <v>1704</v>
      </c>
      <c r="C1441" s="113" t="s">
        <v>2206</v>
      </c>
      <c r="D1441" s="113" t="s">
        <v>824</v>
      </c>
      <c r="E1441" s="115"/>
      <c r="F1441" s="114">
        <v>2</v>
      </c>
      <c r="G1441" s="118" t="s">
        <v>821</v>
      </c>
    </row>
    <row r="1442" spans="1:7" ht="21" x14ac:dyDescent="0.35">
      <c r="A1442" s="112" t="s">
        <v>816</v>
      </c>
      <c r="B1442" s="113" t="s">
        <v>853</v>
      </c>
      <c r="C1442" s="113" t="s">
        <v>2207</v>
      </c>
      <c r="D1442" s="113" t="s">
        <v>819</v>
      </c>
      <c r="E1442" s="113" t="s">
        <v>845</v>
      </c>
      <c r="F1442" s="114">
        <v>1</v>
      </c>
      <c r="G1442" s="118" t="s">
        <v>821</v>
      </c>
    </row>
    <row r="1443" spans="1:7" ht="21" x14ac:dyDescent="0.35">
      <c r="A1443" s="112" t="s">
        <v>816</v>
      </c>
      <c r="B1443" s="113" t="s">
        <v>1274</v>
      </c>
      <c r="C1443" s="113" t="s">
        <v>2208</v>
      </c>
      <c r="D1443" s="113" t="s">
        <v>819</v>
      </c>
      <c r="E1443" s="113" t="s">
        <v>838</v>
      </c>
      <c r="F1443" s="114">
        <v>1</v>
      </c>
      <c r="G1443" s="118" t="s">
        <v>821</v>
      </c>
    </row>
    <row r="1444" spans="1:7" ht="21" x14ac:dyDescent="0.35">
      <c r="A1444" s="112" t="s">
        <v>816</v>
      </c>
      <c r="B1444" s="113" t="s">
        <v>1274</v>
      </c>
      <c r="C1444" s="113" t="s">
        <v>2208</v>
      </c>
      <c r="D1444" s="113" t="s">
        <v>819</v>
      </c>
      <c r="E1444" s="113" t="s">
        <v>838</v>
      </c>
      <c r="F1444" s="114">
        <v>1</v>
      </c>
      <c r="G1444" s="118" t="s">
        <v>821</v>
      </c>
    </row>
    <row r="1445" spans="1:7" ht="21" x14ac:dyDescent="0.35">
      <c r="A1445" s="112" t="s">
        <v>816</v>
      </c>
      <c r="B1445" s="113" t="s">
        <v>1331</v>
      </c>
      <c r="C1445" s="113" t="s">
        <v>1332</v>
      </c>
      <c r="D1445" s="113" t="s">
        <v>819</v>
      </c>
      <c r="E1445" s="113" t="s">
        <v>820</v>
      </c>
      <c r="F1445" s="114">
        <v>1</v>
      </c>
      <c r="G1445" s="118" t="s">
        <v>821</v>
      </c>
    </row>
    <row r="1446" spans="1:7" ht="21" x14ac:dyDescent="0.35">
      <c r="A1446" s="112" t="s">
        <v>816</v>
      </c>
      <c r="B1446" s="113" t="s">
        <v>967</v>
      </c>
      <c r="C1446" s="113" t="s">
        <v>2209</v>
      </c>
      <c r="D1446" s="113" t="s">
        <v>819</v>
      </c>
      <c r="E1446" s="113" t="s">
        <v>889</v>
      </c>
      <c r="F1446" s="114">
        <v>1</v>
      </c>
      <c r="G1446" s="118" t="s">
        <v>821</v>
      </c>
    </row>
    <row r="1447" spans="1:7" ht="21" x14ac:dyDescent="0.35">
      <c r="A1447" s="112" t="s">
        <v>816</v>
      </c>
      <c r="B1447" s="113" t="s">
        <v>1274</v>
      </c>
      <c r="C1447" s="113" t="s">
        <v>2210</v>
      </c>
      <c r="D1447" s="113" t="s">
        <v>824</v>
      </c>
      <c r="E1447" s="115"/>
      <c r="F1447" s="114">
        <v>1</v>
      </c>
      <c r="G1447" s="118" t="s">
        <v>821</v>
      </c>
    </row>
    <row r="1448" spans="1:7" ht="31.5" x14ac:dyDescent="0.35">
      <c r="A1448" s="112" t="s">
        <v>816</v>
      </c>
      <c r="B1448" s="113" t="s">
        <v>967</v>
      </c>
      <c r="C1448" s="113" t="s">
        <v>1130</v>
      </c>
      <c r="D1448" s="113" t="s">
        <v>819</v>
      </c>
      <c r="E1448" s="113" t="s">
        <v>838</v>
      </c>
      <c r="F1448" s="114">
        <v>1</v>
      </c>
      <c r="G1448" s="118" t="s">
        <v>821</v>
      </c>
    </row>
    <row r="1449" spans="1:7" x14ac:dyDescent="0.35">
      <c r="A1449" s="112" t="s">
        <v>816</v>
      </c>
      <c r="B1449" s="113" t="s">
        <v>1233</v>
      </c>
      <c r="C1449" s="113" t="s">
        <v>2211</v>
      </c>
      <c r="D1449" s="113" t="s">
        <v>824</v>
      </c>
      <c r="E1449" s="115"/>
      <c r="F1449" s="114">
        <v>1</v>
      </c>
      <c r="G1449" s="118" t="s">
        <v>821</v>
      </c>
    </row>
    <row r="1450" spans="1:7" x14ac:dyDescent="0.35">
      <c r="A1450" s="112" t="s">
        <v>816</v>
      </c>
      <c r="B1450" s="113" t="s">
        <v>1233</v>
      </c>
      <c r="C1450" s="113" t="s">
        <v>2211</v>
      </c>
      <c r="D1450" s="113" t="s">
        <v>824</v>
      </c>
      <c r="E1450" s="115"/>
      <c r="F1450" s="114">
        <v>1</v>
      </c>
      <c r="G1450" s="118" t="s">
        <v>821</v>
      </c>
    </row>
    <row r="1451" spans="1:7" ht="21" x14ac:dyDescent="0.35">
      <c r="A1451" s="112" t="s">
        <v>816</v>
      </c>
      <c r="B1451" s="113" t="s">
        <v>2068</v>
      </c>
      <c r="C1451" s="113" t="s">
        <v>2212</v>
      </c>
      <c r="D1451" s="113" t="s">
        <v>824</v>
      </c>
      <c r="E1451" s="115"/>
      <c r="F1451" s="114">
        <v>5</v>
      </c>
      <c r="G1451" s="118" t="s">
        <v>821</v>
      </c>
    </row>
    <row r="1452" spans="1:7" ht="21" x14ac:dyDescent="0.35">
      <c r="A1452" s="112" t="s">
        <v>816</v>
      </c>
      <c r="B1452" s="113" t="s">
        <v>989</v>
      </c>
      <c r="C1452" s="113" t="s">
        <v>2213</v>
      </c>
      <c r="D1452" s="113" t="s">
        <v>819</v>
      </c>
      <c r="E1452" s="113" t="s">
        <v>889</v>
      </c>
      <c r="F1452" s="114">
        <v>1</v>
      </c>
      <c r="G1452" s="118" t="s">
        <v>821</v>
      </c>
    </row>
    <row r="1453" spans="1:7" ht="21" x14ac:dyDescent="0.35">
      <c r="A1453" s="112" t="s">
        <v>816</v>
      </c>
      <c r="B1453" s="113" t="s">
        <v>1274</v>
      </c>
      <c r="C1453" s="113" t="s">
        <v>2214</v>
      </c>
      <c r="D1453" s="113" t="s">
        <v>819</v>
      </c>
      <c r="E1453" s="113" t="s">
        <v>820</v>
      </c>
      <c r="F1453" s="114">
        <v>1</v>
      </c>
      <c r="G1453" s="118" t="s">
        <v>821</v>
      </c>
    </row>
    <row r="1454" spans="1:7" ht="21" x14ac:dyDescent="0.35">
      <c r="A1454" s="112" t="s">
        <v>816</v>
      </c>
      <c r="B1454" s="113" t="s">
        <v>1274</v>
      </c>
      <c r="C1454" s="113" t="s">
        <v>2214</v>
      </c>
      <c r="D1454" s="113" t="s">
        <v>819</v>
      </c>
      <c r="E1454" s="113" t="s">
        <v>820</v>
      </c>
      <c r="F1454" s="114">
        <v>1</v>
      </c>
      <c r="G1454" s="118" t="s">
        <v>821</v>
      </c>
    </row>
    <row r="1455" spans="1:7" ht="21" x14ac:dyDescent="0.35">
      <c r="A1455" s="112" t="s">
        <v>816</v>
      </c>
      <c r="B1455" s="113" t="s">
        <v>2201</v>
      </c>
      <c r="C1455" s="113" t="s">
        <v>2215</v>
      </c>
      <c r="D1455" s="113" t="s">
        <v>819</v>
      </c>
      <c r="E1455" s="113" t="s">
        <v>845</v>
      </c>
      <c r="F1455" s="114">
        <v>1</v>
      </c>
      <c r="G1455" s="118" t="s">
        <v>821</v>
      </c>
    </row>
    <row r="1456" spans="1:7" ht="21" x14ac:dyDescent="0.35">
      <c r="A1456" s="112" t="s">
        <v>816</v>
      </c>
      <c r="B1456" s="113" t="s">
        <v>979</v>
      </c>
      <c r="C1456" s="113" t="s">
        <v>1607</v>
      </c>
      <c r="D1456" s="113" t="s">
        <v>819</v>
      </c>
      <c r="E1456" s="113" t="s">
        <v>820</v>
      </c>
      <c r="F1456" s="114">
        <v>1</v>
      </c>
      <c r="G1456" s="118" t="s">
        <v>821</v>
      </c>
    </row>
    <row r="1457" spans="1:7" ht="21" x14ac:dyDescent="0.35">
      <c r="A1457" s="112" t="s">
        <v>816</v>
      </c>
      <c r="B1457" s="113" t="s">
        <v>2216</v>
      </c>
      <c r="C1457" s="113" t="s">
        <v>2217</v>
      </c>
      <c r="D1457" s="113" t="s">
        <v>819</v>
      </c>
      <c r="E1457" s="113" t="s">
        <v>845</v>
      </c>
      <c r="F1457" s="114">
        <v>126</v>
      </c>
      <c r="G1457" s="118" t="s">
        <v>821</v>
      </c>
    </row>
    <row r="1458" spans="1:7" ht="21" x14ac:dyDescent="0.35">
      <c r="A1458" s="112" t="s">
        <v>816</v>
      </c>
      <c r="B1458" s="113" t="s">
        <v>1563</v>
      </c>
      <c r="C1458" s="113" t="s">
        <v>2218</v>
      </c>
      <c r="D1458" s="113" t="s">
        <v>819</v>
      </c>
      <c r="E1458" s="113" t="s">
        <v>829</v>
      </c>
      <c r="F1458" s="114">
        <v>4</v>
      </c>
      <c r="G1458" s="118" t="s">
        <v>821</v>
      </c>
    </row>
    <row r="1459" spans="1:7" ht="21" x14ac:dyDescent="0.35">
      <c r="A1459" s="112" t="s">
        <v>816</v>
      </c>
      <c r="B1459" s="113" t="s">
        <v>880</v>
      </c>
      <c r="C1459" s="113" t="s">
        <v>2219</v>
      </c>
      <c r="D1459" s="113" t="s">
        <v>819</v>
      </c>
      <c r="E1459" s="113" t="s">
        <v>838</v>
      </c>
      <c r="F1459" s="114">
        <v>1</v>
      </c>
      <c r="G1459" s="118" t="s">
        <v>821</v>
      </c>
    </row>
    <row r="1460" spans="1:7" ht="21" x14ac:dyDescent="0.35">
      <c r="A1460" s="112" t="s">
        <v>816</v>
      </c>
      <c r="B1460" s="113" t="s">
        <v>880</v>
      </c>
      <c r="C1460" s="113" t="s">
        <v>2219</v>
      </c>
      <c r="D1460" s="113" t="s">
        <v>819</v>
      </c>
      <c r="E1460" s="113" t="s">
        <v>838</v>
      </c>
      <c r="F1460" s="114">
        <v>1</v>
      </c>
      <c r="G1460" s="118" t="s">
        <v>821</v>
      </c>
    </row>
    <row r="1461" spans="1:7" ht="21" x14ac:dyDescent="0.35">
      <c r="A1461" s="112" t="s">
        <v>816</v>
      </c>
      <c r="B1461" s="113" t="s">
        <v>2220</v>
      </c>
      <c r="C1461" s="113" t="s">
        <v>2221</v>
      </c>
      <c r="D1461" s="113" t="s">
        <v>824</v>
      </c>
      <c r="E1461" s="115"/>
      <c r="F1461" s="114">
        <v>2</v>
      </c>
      <c r="G1461" s="118" t="s">
        <v>821</v>
      </c>
    </row>
    <row r="1462" spans="1:7" ht="21" x14ac:dyDescent="0.35">
      <c r="A1462" s="112" t="s">
        <v>816</v>
      </c>
      <c r="B1462" s="113" t="s">
        <v>1274</v>
      </c>
      <c r="C1462" s="113" t="s">
        <v>2222</v>
      </c>
      <c r="D1462" s="113" t="s">
        <v>819</v>
      </c>
      <c r="E1462" s="113" t="s">
        <v>838</v>
      </c>
      <c r="F1462" s="114">
        <v>1</v>
      </c>
      <c r="G1462" s="118" t="s">
        <v>821</v>
      </c>
    </row>
    <row r="1463" spans="1:7" x14ac:dyDescent="0.35">
      <c r="A1463" s="112" t="s">
        <v>816</v>
      </c>
      <c r="B1463" s="113" t="s">
        <v>2223</v>
      </c>
      <c r="C1463" s="113" t="s">
        <v>2224</v>
      </c>
      <c r="D1463" s="113" t="s">
        <v>824</v>
      </c>
      <c r="E1463" s="115"/>
      <c r="F1463" s="114">
        <v>1</v>
      </c>
      <c r="G1463" s="118" t="s">
        <v>821</v>
      </c>
    </row>
    <row r="1464" spans="1:7" x14ac:dyDescent="0.35">
      <c r="A1464" s="112" t="s">
        <v>816</v>
      </c>
      <c r="B1464" s="113" t="s">
        <v>1312</v>
      </c>
      <c r="C1464" s="113" t="s">
        <v>2225</v>
      </c>
      <c r="D1464" s="113" t="s">
        <v>824</v>
      </c>
      <c r="E1464" s="115"/>
      <c r="F1464" s="114">
        <v>1</v>
      </c>
      <c r="G1464" s="118" t="s">
        <v>821</v>
      </c>
    </row>
    <row r="1465" spans="1:7" ht="21" x14ac:dyDescent="0.35">
      <c r="A1465" s="112" t="s">
        <v>816</v>
      </c>
      <c r="B1465" s="113" t="s">
        <v>825</v>
      </c>
      <c r="C1465" s="113" t="s">
        <v>2226</v>
      </c>
      <c r="D1465" s="113" t="s">
        <v>824</v>
      </c>
      <c r="E1465" s="115"/>
      <c r="F1465" s="114">
        <v>1</v>
      </c>
      <c r="G1465" s="118" t="s">
        <v>821</v>
      </c>
    </row>
    <row r="1466" spans="1:7" ht="21" x14ac:dyDescent="0.35">
      <c r="A1466" s="112" t="s">
        <v>816</v>
      </c>
      <c r="B1466" s="113" t="s">
        <v>825</v>
      </c>
      <c r="C1466" s="113" t="s">
        <v>2227</v>
      </c>
      <c r="D1466" s="113" t="s">
        <v>819</v>
      </c>
      <c r="E1466" s="113" t="s">
        <v>845</v>
      </c>
      <c r="F1466" s="114">
        <v>1</v>
      </c>
      <c r="G1466" s="118" t="s">
        <v>821</v>
      </c>
    </row>
    <row r="1467" spans="1:7" ht="21" x14ac:dyDescent="0.35">
      <c r="A1467" s="112" t="s">
        <v>816</v>
      </c>
      <c r="B1467" s="113" t="s">
        <v>1247</v>
      </c>
      <c r="C1467" s="113" t="s">
        <v>2228</v>
      </c>
      <c r="D1467" s="113" t="s">
        <v>824</v>
      </c>
      <c r="E1467" s="115"/>
      <c r="F1467" s="114">
        <v>9</v>
      </c>
      <c r="G1467" s="118" t="s">
        <v>821</v>
      </c>
    </row>
    <row r="1468" spans="1:7" ht="21" x14ac:dyDescent="0.35">
      <c r="A1468" s="112" t="s">
        <v>816</v>
      </c>
      <c r="B1468" s="113" t="s">
        <v>2229</v>
      </c>
      <c r="C1468" s="113" t="s">
        <v>2230</v>
      </c>
      <c r="D1468" s="113" t="s">
        <v>824</v>
      </c>
      <c r="E1468" s="115"/>
      <c r="F1468" s="114">
        <v>1</v>
      </c>
      <c r="G1468" s="118" t="s">
        <v>821</v>
      </c>
    </row>
    <row r="1469" spans="1:7" ht="21" x14ac:dyDescent="0.35">
      <c r="A1469" s="112" t="s">
        <v>816</v>
      </c>
      <c r="B1469" s="113" t="s">
        <v>1231</v>
      </c>
      <c r="C1469" s="113" t="s">
        <v>2231</v>
      </c>
      <c r="D1469" s="113" t="s">
        <v>824</v>
      </c>
      <c r="E1469" s="115"/>
      <c r="F1469" s="114">
        <v>1</v>
      </c>
      <c r="G1469" s="118" t="s">
        <v>821</v>
      </c>
    </row>
    <row r="1470" spans="1:7" ht="21" x14ac:dyDescent="0.35">
      <c r="A1470" s="112" t="s">
        <v>816</v>
      </c>
      <c r="B1470" s="113" t="s">
        <v>827</v>
      </c>
      <c r="C1470" s="113" t="s">
        <v>2232</v>
      </c>
      <c r="D1470" s="113" t="s">
        <v>819</v>
      </c>
      <c r="E1470" s="113" t="s">
        <v>820</v>
      </c>
      <c r="F1470" s="114">
        <v>2</v>
      </c>
      <c r="G1470" s="118" t="s">
        <v>821</v>
      </c>
    </row>
    <row r="1471" spans="1:7" x14ac:dyDescent="0.35">
      <c r="A1471" s="112" t="s">
        <v>816</v>
      </c>
      <c r="B1471" s="113" t="s">
        <v>1484</v>
      </c>
      <c r="C1471" s="113" t="s">
        <v>2233</v>
      </c>
      <c r="D1471" s="113" t="s">
        <v>819</v>
      </c>
      <c r="E1471" s="113" t="s">
        <v>838</v>
      </c>
      <c r="F1471" s="114">
        <v>1</v>
      </c>
      <c r="G1471" s="118" t="s">
        <v>821</v>
      </c>
    </row>
    <row r="1472" spans="1:7" ht="21" x14ac:dyDescent="0.35">
      <c r="A1472" s="112" t="s">
        <v>816</v>
      </c>
      <c r="B1472" s="113" t="s">
        <v>1144</v>
      </c>
      <c r="C1472" s="113" t="s">
        <v>2234</v>
      </c>
      <c r="D1472" s="113" t="s">
        <v>819</v>
      </c>
      <c r="E1472" s="113" t="s">
        <v>829</v>
      </c>
      <c r="F1472" s="114">
        <v>3</v>
      </c>
      <c r="G1472" s="118" t="s">
        <v>821</v>
      </c>
    </row>
    <row r="1473" spans="1:7" ht="21" x14ac:dyDescent="0.35">
      <c r="A1473" s="112" t="s">
        <v>816</v>
      </c>
      <c r="B1473" s="113" t="s">
        <v>904</v>
      </c>
      <c r="C1473" s="113" t="s">
        <v>2235</v>
      </c>
      <c r="D1473" s="113" t="s">
        <v>824</v>
      </c>
      <c r="E1473" s="115"/>
      <c r="F1473" s="114">
        <v>1</v>
      </c>
      <c r="G1473" s="118" t="s">
        <v>821</v>
      </c>
    </row>
    <row r="1474" spans="1:7" ht="42" x14ac:dyDescent="0.35">
      <c r="A1474" s="112" t="s">
        <v>816</v>
      </c>
      <c r="B1474" s="113" t="s">
        <v>949</v>
      </c>
      <c r="C1474" s="113" t="s">
        <v>2236</v>
      </c>
      <c r="D1474" s="113" t="s">
        <v>824</v>
      </c>
      <c r="E1474" s="115"/>
      <c r="F1474" s="114">
        <v>1</v>
      </c>
      <c r="G1474" s="118" t="s">
        <v>821</v>
      </c>
    </row>
    <row r="1475" spans="1:7" ht="21" x14ac:dyDescent="0.35">
      <c r="A1475" s="112" t="s">
        <v>816</v>
      </c>
      <c r="B1475" s="113" t="s">
        <v>882</v>
      </c>
      <c r="C1475" s="113" t="s">
        <v>2237</v>
      </c>
      <c r="D1475" s="113" t="s">
        <v>819</v>
      </c>
      <c r="E1475" s="113" t="s">
        <v>845</v>
      </c>
      <c r="F1475" s="114">
        <v>1</v>
      </c>
      <c r="G1475" s="118" t="s">
        <v>821</v>
      </c>
    </row>
    <row r="1476" spans="1:7" ht="21" x14ac:dyDescent="0.35">
      <c r="A1476" s="112" t="s">
        <v>816</v>
      </c>
      <c r="B1476" s="113" t="s">
        <v>890</v>
      </c>
      <c r="C1476" s="113" t="s">
        <v>2238</v>
      </c>
      <c r="D1476" s="113" t="s">
        <v>819</v>
      </c>
      <c r="E1476" s="113" t="s">
        <v>838</v>
      </c>
      <c r="F1476" s="114">
        <v>1</v>
      </c>
      <c r="G1476" s="118" t="s">
        <v>821</v>
      </c>
    </row>
    <row r="1477" spans="1:7" ht="21" x14ac:dyDescent="0.35">
      <c r="A1477" s="112" t="s">
        <v>816</v>
      </c>
      <c r="B1477" s="113" t="s">
        <v>890</v>
      </c>
      <c r="C1477" s="113" t="s">
        <v>2239</v>
      </c>
      <c r="D1477" s="113" t="s">
        <v>819</v>
      </c>
      <c r="E1477" s="113" t="s">
        <v>838</v>
      </c>
      <c r="F1477" s="114">
        <v>1</v>
      </c>
      <c r="G1477" s="118" t="s">
        <v>821</v>
      </c>
    </row>
    <row r="1478" spans="1:7" ht="21" x14ac:dyDescent="0.35">
      <c r="A1478" s="112" t="s">
        <v>816</v>
      </c>
      <c r="B1478" s="113" t="s">
        <v>975</v>
      </c>
      <c r="C1478" s="113" t="s">
        <v>2240</v>
      </c>
      <c r="D1478" s="113" t="s">
        <v>824</v>
      </c>
      <c r="E1478" s="115"/>
      <c r="F1478" s="114">
        <v>1</v>
      </c>
      <c r="G1478" s="118" t="s">
        <v>821</v>
      </c>
    </row>
    <row r="1479" spans="1:7" ht="21" x14ac:dyDescent="0.35">
      <c r="A1479" s="112" t="s">
        <v>816</v>
      </c>
      <c r="B1479" s="113" t="s">
        <v>975</v>
      </c>
      <c r="C1479" s="113" t="s">
        <v>2240</v>
      </c>
      <c r="D1479" s="113" t="s">
        <v>824</v>
      </c>
      <c r="E1479" s="115"/>
      <c r="F1479" s="114">
        <v>1</v>
      </c>
      <c r="G1479" s="118" t="s">
        <v>821</v>
      </c>
    </row>
    <row r="1480" spans="1:7" ht="21" x14ac:dyDescent="0.35">
      <c r="A1480" s="112" t="s">
        <v>816</v>
      </c>
      <c r="B1480" s="113" t="s">
        <v>975</v>
      </c>
      <c r="C1480" s="113" t="s">
        <v>2240</v>
      </c>
      <c r="D1480" s="113" t="s">
        <v>824</v>
      </c>
      <c r="E1480" s="115"/>
      <c r="F1480" s="114">
        <v>1</v>
      </c>
      <c r="G1480" s="118" t="s">
        <v>821</v>
      </c>
    </row>
    <row r="1481" spans="1:7" ht="21" x14ac:dyDescent="0.35">
      <c r="A1481" s="112" t="s">
        <v>816</v>
      </c>
      <c r="B1481" s="113" t="s">
        <v>975</v>
      </c>
      <c r="C1481" s="113" t="s">
        <v>2241</v>
      </c>
      <c r="D1481" s="113" t="s">
        <v>819</v>
      </c>
      <c r="E1481" s="113" t="s">
        <v>820</v>
      </c>
      <c r="F1481" s="114">
        <v>1</v>
      </c>
      <c r="G1481" s="118" t="s">
        <v>993</v>
      </c>
    </row>
    <row r="1482" spans="1:7" ht="21" x14ac:dyDescent="0.35">
      <c r="A1482" s="112" t="s">
        <v>816</v>
      </c>
      <c r="B1482" s="113" t="s">
        <v>1041</v>
      </c>
      <c r="C1482" s="113" t="s">
        <v>2242</v>
      </c>
      <c r="D1482" s="113" t="s">
        <v>824</v>
      </c>
      <c r="E1482" s="115"/>
      <c r="F1482" s="114">
        <v>1</v>
      </c>
      <c r="G1482" s="118" t="s">
        <v>821</v>
      </c>
    </row>
    <row r="1483" spans="1:7" x14ac:dyDescent="0.35">
      <c r="A1483" s="112" t="s">
        <v>816</v>
      </c>
      <c r="B1483" s="113" t="s">
        <v>867</v>
      </c>
      <c r="C1483" s="113" t="s">
        <v>1622</v>
      </c>
      <c r="D1483" s="113" t="s">
        <v>819</v>
      </c>
      <c r="E1483" s="113" t="s">
        <v>820</v>
      </c>
      <c r="F1483" s="114">
        <v>1</v>
      </c>
      <c r="G1483" s="118" t="s">
        <v>821</v>
      </c>
    </row>
    <row r="1484" spans="1:7" x14ac:dyDescent="0.35">
      <c r="A1484" s="112" t="s">
        <v>816</v>
      </c>
      <c r="B1484" s="113" t="s">
        <v>2243</v>
      </c>
      <c r="C1484" s="113" t="s">
        <v>2244</v>
      </c>
      <c r="D1484" s="113" t="s">
        <v>824</v>
      </c>
      <c r="E1484" s="115"/>
      <c r="F1484" s="114">
        <v>3</v>
      </c>
      <c r="G1484" s="118" t="s">
        <v>821</v>
      </c>
    </row>
    <row r="1485" spans="1:7" ht="21" x14ac:dyDescent="0.35">
      <c r="A1485" s="112" t="s">
        <v>816</v>
      </c>
      <c r="B1485" s="113" t="s">
        <v>2245</v>
      </c>
      <c r="C1485" s="113" t="s">
        <v>2246</v>
      </c>
      <c r="D1485" s="113" t="s">
        <v>824</v>
      </c>
      <c r="E1485" s="115"/>
      <c r="F1485" s="114">
        <v>160</v>
      </c>
      <c r="G1485" s="118" t="s">
        <v>1050</v>
      </c>
    </row>
    <row r="1486" spans="1:7" ht="31.5" x14ac:dyDescent="0.35">
      <c r="A1486" s="112" t="s">
        <v>816</v>
      </c>
      <c r="B1486" s="113" t="s">
        <v>1085</v>
      </c>
      <c r="C1486" s="113" t="s">
        <v>2247</v>
      </c>
      <c r="D1486" s="113" t="s">
        <v>824</v>
      </c>
      <c r="E1486" s="115"/>
      <c r="F1486" s="114">
        <v>1</v>
      </c>
      <c r="G1486" s="118" t="s">
        <v>821</v>
      </c>
    </row>
    <row r="1487" spans="1:7" ht="21" x14ac:dyDescent="0.35">
      <c r="A1487" s="112" t="s">
        <v>816</v>
      </c>
      <c r="B1487" s="113" t="s">
        <v>896</v>
      </c>
      <c r="C1487" s="113" t="s">
        <v>2248</v>
      </c>
      <c r="D1487" s="113" t="s">
        <v>824</v>
      </c>
      <c r="E1487" s="115"/>
      <c r="F1487" s="114">
        <v>2</v>
      </c>
      <c r="G1487" s="118" t="s">
        <v>821</v>
      </c>
    </row>
    <row r="1488" spans="1:7" ht="21" x14ac:dyDescent="0.35">
      <c r="A1488" s="112" t="s">
        <v>816</v>
      </c>
      <c r="B1488" s="113" t="s">
        <v>1579</v>
      </c>
      <c r="C1488" s="113" t="s">
        <v>2249</v>
      </c>
      <c r="D1488" s="113" t="s">
        <v>819</v>
      </c>
      <c r="E1488" s="113" t="s">
        <v>838</v>
      </c>
      <c r="F1488" s="114">
        <v>1</v>
      </c>
      <c r="G1488" s="118" t="s">
        <v>821</v>
      </c>
    </row>
    <row r="1489" spans="1:7" x14ac:dyDescent="0.35">
      <c r="A1489" s="112" t="s">
        <v>816</v>
      </c>
      <c r="B1489" s="113" t="s">
        <v>944</v>
      </c>
      <c r="C1489" s="113" t="s">
        <v>2250</v>
      </c>
      <c r="D1489" s="113" t="s">
        <v>824</v>
      </c>
      <c r="E1489" s="115"/>
      <c r="F1489" s="114">
        <v>1</v>
      </c>
      <c r="G1489" s="118" t="s">
        <v>821</v>
      </c>
    </row>
    <row r="1490" spans="1:7" ht="21" x14ac:dyDescent="0.35">
      <c r="A1490" s="112" t="s">
        <v>816</v>
      </c>
      <c r="B1490" s="113" t="s">
        <v>853</v>
      </c>
      <c r="C1490" s="113" t="s">
        <v>2251</v>
      </c>
      <c r="D1490" s="113" t="s">
        <v>819</v>
      </c>
      <c r="E1490" s="113" t="s">
        <v>845</v>
      </c>
      <c r="F1490" s="114">
        <v>8</v>
      </c>
      <c r="G1490" s="118" t="s">
        <v>821</v>
      </c>
    </row>
    <row r="1491" spans="1:7" ht="21" x14ac:dyDescent="0.35">
      <c r="A1491" s="112" t="s">
        <v>816</v>
      </c>
      <c r="B1491" s="113" t="s">
        <v>2058</v>
      </c>
      <c r="C1491" s="113" t="s">
        <v>2252</v>
      </c>
      <c r="D1491" s="113" t="s">
        <v>819</v>
      </c>
      <c r="E1491" s="113" t="s">
        <v>838</v>
      </c>
      <c r="F1491" s="114">
        <v>1</v>
      </c>
      <c r="G1491" s="118" t="s">
        <v>821</v>
      </c>
    </row>
    <row r="1492" spans="1:7" x14ac:dyDescent="0.35">
      <c r="A1492" s="112" t="s">
        <v>816</v>
      </c>
      <c r="B1492" s="113" t="s">
        <v>880</v>
      </c>
      <c r="C1492" s="113" t="s">
        <v>2253</v>
      </c>
      <c r="D1492" s="113" t="s">
        <v>819</v>
      </c>
      <c r="E1492" s="113" t="s">
        <v>838</v>
      </c>
      <c r="F1492" s="114">
        <v>1</v>
      </c>
      <c r="G1492" s="118" t="s">
        <v>821</v>
      </c>
    </row>
    <row r="1493" spans="1:7" ht="21" x14ac:dyDescent="0.35">
      <c r="A1493" s="112" t="s">
        <v>816</v>
      </c>
      <c r="B1493" s="113" t="s">
        <v>1337</v>
      </c>
      <c r="C1493" s="113" t="s">
        <v>2254</v>
      </c>
      <c r="D1493" s="113" t="s">
        <v>824</v>
      </c>
      <c r="E1493" s="115"/>
      <c r="F1493" s="114">
        <v>1</v>
      </c>
      <c r="G1493" s="118" t="s">
        <v>821</v>
      </c>
    </row>
    <row r="1494" spans="1:7" ht="21" x14ac:dyDescent="0.35">
      <c r="A1494" s="112" t="s">
        <v>816</v>
      </c>
      <c r="B1494" s="113" t="s">
        <v>882</v>
      </c>
      <c r="C1494" s="113" t="s">
        <v>2255</v>
      </c>
      <c r="D1494" s="113" t="s">
        <v>819</v>
      </c>
      <c r="E1494" s="113" t="s">
        <v>838</v>
      </c>
      <c r="F1494" s="114">
        <v>1</v>
      </c>
      <c r="G1494" s="118" t="s">
        <v>821</v>
      </c>
    </row>
    <row r="1495" spans="1:7" ht="21" x14ac:dyDescent="0.35">
      <c r="A1495" s="112" t="s">
        <v>816</v>
      </c>
      <c r="B1495" s="113" t="s">
        <v>882</v>
      </c>
      <c r="C1495" s="113" t="s">
        <v>2255</v>
      </c>
      <c r="D1495" s="113" t="s">
        <v>819</v>
      </c>
      <c r="E1495" s="113" t="s">
        <v>838</v>
      </c>
      <c r="F1495" s="114">
        <v>1</v>
      </c>
      <c r="G1495" s="118" t="s">
        <v>821</v>
      </c>
    </row>
    <row r="1496" spans="1:7" ht="21" x14ac:dyDescent="0.35">
      <c r="A1496" s="112" t="s">
        <v>816</v>
      </c>
      <c r="B1496" s="113" t="s">
        <v>1494</v>
      </c>
      <c r="C1496" s="113" t="s">
        <v>2256</v>
      </c>
      <c r="D1496" s="113" t="s">
        <v>824</v>
      </c>
      <c r="E1496" s="115"/>
      <c r="F1496" s="114">
        <v>4</v>
      </c>
      <c r="G1496" s="118" t="s">
        <v>821</v>
      </c>
    </row>
    <row r="1497" spans="1:7" ht="21" x14ac:dyDescent="0.35">
      <c r="A1497" s="112" t="s">
        <v>816</v>
      </c>
      <c r="B1497" s="113" t="s">
        <v>1494</v>
      </c>
      <c r="C1497" s="113" t="s">
        <v>2256</v>
      </c>
      <c r="D1497" s="113" t="s">
        <v>824</v>
      </c>
      <c r="E1497" s="115"/>
      <c r="F1497" s="114">
        <v>4</v>
      </c>
      <c r="G1497" s="118" t="s">
        <v>821</v>
      </c>
    </row>
    <row r="1498" spans="1:7" ht="21" x14ac:dyDescent="0.35">
      <c r="A1498" s="112" t="s">
        <v>816</v>
      </c>
      <c r="B1498" s="113" t="s">
        <v>969</v>
      </c>
      <c r="C1498" s="113" t="s">
        <v>2257</v>
      </c>
      <c r="D1498" s="113" t="s">
        <v>824</v>
      </c>
      <c r="E1498" s="115"/>
      <c r="F1498" s="114">
        <v>23</v>
      </c>
      <c r="G1498" s="118" t="s">
        <v>821</v>
      </c>
    </row>
    <row r="1499" spans="1:7" ht="21" x14ac:dyDescent="0.35">
      <c r="A1499" s="112" t="s">
        <v>816</v>
      </c>
      <c r="B1499" s="113" t="s">
        <v>933</v>
      </c>
      <c r="C1499" s="113" t="s">
        <v>2258</v>
      </c>
      <c r="D1499" s="113" t="s">
        <v>824</v>
      </c>
      <c r="E1499" s="115"/>
      <c r="F1499" s="114">
        <v>1</v>
      </c>
      <c r="G1499" s="118" t="s">
        <v>821</v>
      </c>
    </row>
    <row r="1500" spans="1:7" x14ac:dyDescent="0.35">
      <c r="A1500" s="112" t="s">
        <v>816</v>
      </c>
      <c r="B1500" s="113" t="s">
        <v>1204</v>
      </c>
      <c r="C1500" s="113" t="s">
        <v>2259</v>
      </c>
      <c r="D1500" s="113" t="s">
        <v>824</v>
      </c>
      <c r="E1500" s="115"/>
      <c r="F1500" s="114">
        <v>2</v>
      </c>
      <c r="G1500" s="118" t="s">
        <v>821</v>
      </c>
    </row>
    <row r="1501" spans="1:7" x14ac:dyDescent="0.35">
      <c r="A1501" s="112" t="s">
        <v>816</v>
      </c>
      <c r="B1501" s="113" t="s">
        <v>1177</v>
      </c>
      <c r="C1501" s="113" t="s">
        <v>2260</v>
      </c>
      <c r="D1501" s="113" t="s">
        <v>819</v>
      </c>
      <c r="E1501" s="113" t="s">
        <v>820</v>
      </c>
      <c r="F1501" s="114">
        <v>2</v>
      </c>
      <c r="G1501" s="118" t="s">
        <v>821</v>
      </c>
    </row>
    <row r="1502" spans="1:7" ht="21" x14ac:dyDescent="0.35">
      <c r="A1502" s="112" t="s">
        <v>816</v>
      </c>
      <c r="B1502" s="113" t="s">
        <v>2261</v>
      </c>
      <c r="C1502" s="113" t="s">
        <v>2262</v>
      </c>
      <c r="D1502" s="113" t="s">
        <v>824</v>
      </c>
      <c r="E1502" s="115"/>
      <c r="F1502" s="114">
        <v>1</v>
      </c>
      <c r="G1502" s="118" t="s">
        <v>821</v>
      </c>
    </row>
    <row r="1503" spans="1:7" ht="21" x14ac:dyDescent="0.35">
      <c r="A1503" s="112" t="s">
        <v>816</v>
      </c>
      <c r="B1503" s="113" t="s">
        <v>2261</v>
      </c>
      <c r="C1503" s="113" t="s">
        <v>2262</v>
      </c>
      <c r="D1503" s="113" t="s">
        <v>824</v>
      </c>
      <c r="E1503" s="115"/>
      <c r="F1503" s="114">
        <v>1</v>
      </c>
      <c r="G1503" s="118" t="s">
        <v>821</v>
      </c>
    </row>
    <row r="1504" spans="1:7" ht="21" x14ac:dyDescent="0.35">
      <c r="A1504" s="112" t="s">
        <v>816</v>
      </c>
      <c r="B1504" s="113" t="s">
        <v>880</v>
      </c>
      <c r="C1504" s="113" t="s">
        <v>2263</v>
      </c>
      <c r="D1504" s="113" t="s">
        <v>819</v>
      </c>
      <c r="E1504" s="113" t="s">
        <v>838</v>
      </c>
      <c r="F1504" s="114">
        <v>1</v>
      </c>
      <c r="G1504" s="118" t="s">
        <v>821</v>
      </c>
    </row>
    <row r="1505" spans="1:7" ht="21" x14ac:dyDescent="0.35">
      <c r="A1505" s="112" t="s">
        <v>816</v>
      </c>
      <c r="B1505" s="113" t="s">
        <v>880</v>
      </c>
      <c r="C1505" s="113" t="s">
        <v>2264</v>
      </c>
      <c r="D1505" s="113" t="s">
        <v>819</v>
      </c>
      <c r="E1505" s="113" t="s">
        <v>838</v>
      </c>
      <c r="F1505" s="114">
        <v>1</v>
      </c>
      <c r="G1505" s="118" t="s">
        <v>821</v>
      </c>
    </row>
    <row r="1506" spans="1:7" ht="21" x14ac:dyDescent="0.35">
      <c r="A1506" s="112" t="s">
        <v>816</v>
      </c>
      <c r="B1506" s="113" t="s">
        <v>880</v>
      </c>
      <c r="C1506" s="113" t="s">
        <v>2265</v>
      </c>
      <c r="D1506" s="113" t="s">
        <v>819</v>
      </c>
      <c r="E1506" s="113" t="s">
        <v>820</v>
      </c>
      <c r="F1506" s="114">
        <v>1</v>
      </c>
      <c r="G1506" s="118" t="s">
        <v>821</v>
      </c>
    </row>
    <row r="1507" spans="1:7" ht="21" x14ac:dyDescent="0.35">
      <c r="A1507" s="112" t="s">
        <v>816</v>
      </c>
      <c r="B1507" s="113" t="s">
        <v>880</v>
      </c>
      <c r="C1507" s="113" t="s">
        <v>2266</v>
      </c>
      <c r="D1507" s="113" t="s">
        <v>824</v>
      </c>
      <c r="E1507" s="115"/>
      <c r="F1507" s="114">
        <v>1</v>
      </c>
      <c r="G1507" s="118" t="s">
        <v>821</v>
      </c>
    </row>
    <row r="1508" spans="1:7" ht="21" x14ac:dyDescent="0.35">
      <c r="A1508" s="112" t="s">
        <v>816</v>
      </c>
      <c r="B1508" s="113" t="s">
        <v>880</v>
      </c>
      <c r="C1508" s="113" t="s">
        <v>2267</v>
      </c>
      <c r="D1508" s="113" t="s">
        <v>824</v>
      </c>
      <c r="E1508" s="115"/>
      <c r="F1508" s="114">
        <v>1</v>
      </c>
      <c r="G1508" s="118" t="s">
        <v>821</v>
      </c>
    </row>
    <row r="1509" spans="1:7" x14ac:dyDescent="0.35">
      <c r="A1509" s="112" t="s">
        <v>816</v>
      </c>
      <c r="B1509" s="113" t="s">
        <v>1367</v>
      </c>
      <c r="C1509" s="113" t="s">
        <v>2268</v>
      </c>
      <c r="D1509" s="113" t="s">
        <v>824</v>
      </c>
      <c r="E1509" s="115"/>
      <c r="F1509" s="114">
        <v>8</v>
      </c>
      <c r="G1509" s="118" t="s">
        <v>821</v>
      </c>
    </row>
    <row r="1510" spans="1:7" ht="21" x14ac:dyDescent="0.35">
      <c r="A1510" s="112" t="s">
        <v>816</v>
      </c>
      <c r="B1510" s="113" t="s">
        <v>2269</v>
      </c>
      <c r="C1510" s="113" t="s">
        <v>2270</v>
      </c>
      <c r="D1510" s="113" t="s">
        <v>819</v>
      </c>
      <c r="E1510" s="113" t="s">
        <v>838</v>
      </c>
      <c r="F1510" s="114">
        <v>3</v>
      </c>
      <c r="G1510" s="118" t="s">
        <v>821</v>
      </c>
    </row>
    <row r="1511" spans="1:7" ht="21" x14ac:dyDescent="0.35">
      <c r="A1511" s="112" t="s">
        <v>816</v>
      </c>
      <c r="B1511" s="113" t="s">
        <v>983</v>
      </c>
      <c r="C1511" s="113" t="s">
        <v>2271</v>
      </c>
      <c r="D1511" s="113" t="s">
        <v>819</v>
      </c>
      <c r="E1511" s="113" t="s">
        <v>820</v>
      </c>
      <c r="F1511" s="114">
        <v>1</v>
      </c>
      <c r="G1511" s="118" t="s">
        <v>821</v>
      </c>
    </row>
    <row r="1512" spans="1:7" ht="21" x14ac:dyDescent="0.35">
      <c r="A1512" s="112" t="s">
        <v>816</v>
      </c>
      <c r="B1512" s="113" t="s">
        <v>1185</v>
      </c>
      <c r="C1512" s="113" t="s">
        <v>2272</v>
      </c>
      <c r="D1512" s="113" t="s">
        <v>819</v>
      </c>
      <c r="E1512" s="113" t="s">
        <v>838</v>
      </c>
      <c r="F1512" s="114">
        <v>2</v>
      </c>
      <c r="G1512" s="118" t="s">
        <v>821</v>
      </c>
    </row>
    <row r="1513" spans="1:7" ht="21" x14ac:dyDescent="0.35">
      <c r="A1513" s="112" t="s">
        <v>816</v>
      </c>
      <c r="B1513" s="113" t="s">
        <v>890</v>
      </c>
      <c r="C1513" s="113" t="s">
        <v>2273</v>
      </c>
      <c r="D1513" s="113" t="s">
        <v>819</v>
      </c>
      <c r="E1513" s="113" t="s">
        <v>838</v>
      </c>
      <c r="F1513" s="114">
        <v>2</v>
      </c>
      <c r="G1513" s="118" t="s">
        <v>821</v>
      </c>
    </row>
    <row r="1514" spans="1:7" ht="21" x14ac:dyDescent="0.35">
      <c r="A1514" s="112" t="s">
        <v>816</v>
      </c>
      <c r="B1514" s="113" t="s">
        <v>890</v>
      </c>
      <c r="C1514" s="113" t="s">
        <v>2274</v>
      </c>
      <c r="D1514" s="113" t="s">
        <v>819</v>
      </c>
      <c r="E1514" s="113" t="s">
        <v>820</v>
      </c>
      <c r="F1514" s="114">
        <v>4</v>
      </c>
      <c r="G1514" s="118" t="s">
        <v>821</v>
      </c>
    </row>
    <row r="1515" spans="1:7" ht="21" x14ac:dyDescent="0.35">
      <c r="A1515" s="112" t="s">
        <v>816</v>
      </c>
      <c r="B1515" s="113" t="s">
        <v>902</v>
      </c>
      <c r="C1515" s="113" t="s">
        <v>2275</v>
      </c>
      <c r="D1515" s="113" t="s">
        <v>824</v>
      </c>
      <c r="E1515" s="115"/>
      <c r="F1515" s="114">
        <v>2</v>
      </c>
      <c r="G1515" s="118" t="s">
        <v>821</v>
      </c>
    </row>
    <row r="1516" spans="1:7" ht="21" x14ac:dyDescent="0.35">
      <c r="A1516" s="112" t="s">
        <v>816</v>
      </c>
      <c r="B1516" s="113" t="s">
        <v>902</v>
      </c>
      <c r="C1516" s="113" t="s">
        <v>2276</v>
      </c>
      <c r="D1516" s="113" t="s">
        <v>824</v>
      </c>
      <c r="E1516" s="115"/>
      <c r="F1516" s="114">
        <v>1</v>
      </c>
      <c r="G1516" s="118" t="s">
        <v>821</v>
      </c>
    </row>
    <row r="1517" spans="1:7" x14ac:dyDescent="0.35">
      <c r="A1517" s="112" t="s">
        <v>816</v>
      </c>
      <c r="B1517" s="113" t="s">
        <v>2277</v>
      </c>
      <c r="C1517" s="113" t="s">
        <v>2278</v>
      </c>
      <c r="D1517" s="113" t="s">
        <v>824</v>
      </c>
      <c r="E1517" s="115"/>
      <c r="F1517" s="114">
        <v>3</v>
      </c>
      <c r="G1517" s="118" t="s">
        <v>821</v>
      </c>
    </row>
    <row r="1518" spans="1:7" ht="21" x14ac:dyDescent="0.35">
      <c r="A1518" s="112" t="s">
        <v>816</v>
      </c>
      <c r="B1518" s="113" t="s">
        <v>1576</v>
      </c>
      <c r="C1518" s="113" t="s">
        <v>2279</v>
      </c>
      <c r="D1518" s="113" t="s">
        <v>824</v>
      </c>
      <c r="E1518" s="115"/>
      <c r="F1518" s="114">
        <v>12</v>
      </c>
      <c r="G1518" s="118" t="s">
        <v>821</v>
      </c>
    </row>
    <row r="1519" spans="1:7" ht="21" x14ac:dyDescent="0.35">
      <c r="A1519" s="112" t="s">
        <v>816</v>
      </c>
      <c r="B1519" s="113" t="s">
        <v>1243</v>
      </c>
      <c r="C1519" s="113" t="s">
        <v>2280</v>
      </c>
      <c r="D1519" s="113" t="s">
        <v>824</v>
      </c>
      <c r="E1519" s="115"/>
      <c r="F1519" s="114">
        <v>1</v>
      </c>
      <c r="G1519" s="118" t="s">
        <v>821</v>
      </c>
    </row>
    <row r="1520" spans="1:7" ht="21" x14ac:dyDescent="0.35">
      <c r="A1520" s="112" t="s">
        <v>816</v>
      </c>
      <c r="B1520" s="113" t="s">
        <v>1062</v>
      </c>
      <c r="C1520" s="113" t="s">
        <v>2281</v>
      </c>
      <c r="D1520" s="113" t="s">
        <v>819</v>
      </c>
      <c r="E1520" s="113" t="s">
        <v>820</v>
      </c>
      <c r="F1520" s="114">
        <v>2</v>
      </c>
      <c r="G1520" s="118" t="s">
        <v>821</v>
      </c>
    </row>
    <row r="1521" spans="1:7" x14ac:dyDescent="0.35">
      <c r="A1521" s="112" t="s">
        <v>816</v>
      </c>
      <c r="B1521" s="113" t="s">
        <v>1331</v>
      </c>
      <c r="C1521" s="113" t="s">
        <v>2282</v>
      </c>
      <c r="D1521" s="113" t="s">
        <v>819</v>
      </c>
      <c r="E1521" s="113" t="s">
        <v>820</v>
      </c>
      <c r="F1521" s="114">
        <v>1</v>
      </c>
      <c r="G1521" s="118" t="s">
        <v>821</v>
      </c>
    </row>
    <row r="1522" spans="1:7" ht="21" x14ac:dyDescent="0.35">
      <c r="A1522" s="112" t="s">
        <v>816</v>
      </c>
      <c r="B1522" s="113" t="s">
        <v>1185</v>
      </c>
      <c r="C1522" s="113" t="s">
        <v>2283</v>
      </c>
      <c r="D1522" s="113" t="s">
        <v>819</v>
      </c>
      <c r="E1522" s="113" t="s">
        <v>838</v>
      </c>
      <c r="F1522" s="114">
        <v>2</v>
      </c>
      <c r="G1522" s="118" t="s">
        <v>821</v>
      </c>
    </row>
    <row r="1523" spans="1:7" ht="21" x14ac:dyDescent="0.35">
      <c r="A1523" s="112" t="s">
        <v>816</v>
      </c>
      <c r="B1523" s="113" t="s">
        <v>1185</v>
      </c>
      <c r="C1523" s="113" t="s">
        <v>2284</v>
      </c>
      <c r="D1523" s="113" t="s">
        <v>819</v>
      </c>
      <c r="E1523" s="113" t="s">
        <v>820</v>
      </c>
      <c r="F1523" s="114">
        <v>2</v>
      </c>
      <c r="G1523" s="118" t="s">
        <v>821</v>
      </c>
    </row>
    <row r="1524" spans="1:7" ht="21" x14ac:dyDescent="0.35">
      <c r="A1524" s="112" t="s">
        <v>816</v>
      </c>
      <c r="B1524" s="113" t="s">
        <v>1185</v>
      </c>
      <c r="C1524" s="113" t="s">
        <v>2285</v>
      </c>
      <c r="D1524" s="113" t="s">
        <v>819</v>
      </c>
      <c r="E1524" s="113" t="s">
        <v>838</v>
      </c>
      <c r="F1524" s="114">
        <v>3</v>
      </c>
      <c r="G1524" s="118" t="s">
        <v>821</v>
      </c>
    </row>
    <row r="1525" spans="1:7" ht="21" x14ac:dyDescent="0.35">
      <c r="A1525" s="112" t="s">
        <v>816</v>
      </c>
      <c r="B1525" s="113" t="s">
        <v>890</v>
      </c>
      <c r="C1525" s="113" t="s">
        <v>2286</v>
      </c>
      <c r="D1525" s="113" t="s">
        <v>819</v>
      </c>
      <c r="E1525" s="113" t="s">
        <v>838</v>
      </c>
      <c r="F1525" s="114">
        <v>2</v>
      </c>
      <c r="G1525" s="118" t="s">
        <v>821</v>
      </c>
    </row>
    <row r="1526" spans="1:7" ht="21" x14ac:dyDescent="0.35">
      <c r="A1526" s="112" t="s">
        <v>816</v>
      </c>
      <c r="B1526" s="113" t="s">
        <v>902</v>
      </c>
      <c r="C1526" s="113" t="s">
        <v>2287</v>
      </c>
      <c r="D1526" s="113" t="s">
        <v>824</v>
      </c>
      <c r="E1526" s="115"/>
      <c r="F1526" s="114">
        <v>1</v>
      </c>
      <c r="G1526" s="118" t="s">
        <v>821</v>
      </c>
    </row>
    <row r="1527" spans="1:7" ht="21" x14ac:dyDescent="0.35">
      <c r="A1527" s="112" t="s">
        <v>816</v>
      </c>
      <c r="B1527" s="113" t="s">
        <v>902</v>
      </c>
      <c r="C1527" s="113" t="s">
        <v>2288</v>
      </c>
      <c r="D1527" s="113" t="s">
        <v>824</v>
      </c>
      <c r="E1527" s="115"/>
      <c r="F1527" s="114">
        <v>2</v>
      </c>
      <c r="G1527" s="118" t="s">
        <v>821</v>
      </c>
    </row>
    <row r="1528" spans="1:7" x14ac:dyDescent="0.35">
      <c r="A1528" s="112" t="s">
        <v>816</v>
      </c>
      <c r="B1528" s="113" t="s">
        <v>848</v>
      </c>
      <c r="C1528" s="113" t="s">
        <v>2289</v>
      </c>
      <c r="D1528" s="113" t="s">
        <v>824</v>
      </c>
      <c r="E1528" s="115"/>
      <c r="F1528" s="114">
        <v>2</v>
      </c>
      <c r="G1528" s="118" t="s">
        <v>821</v>
      </c>
    </row>
    <row r="1529" spans="1:7" ht="21" x14ac:dyDescent="0.35">
      <c r="A1529" s="112" t="s">
        <v>816</v>
      </c>
      <c r="B1529" s="113" t="s">
        <v>1406</v>
      </c>
      <c r="C1529" s="113" t="s">
        <v>2290</v>
      </c>
      <c r="D1529" s="113" t="s">
        <v>824</v>
      </c>
      <c r="E1529" s="115"/>
      <c r="F1529" s="114">
        <v>1</v>
      </c>
      <c r="G1529" s="118" t="s">
        <v>821</v>
      </c>
    </row>
    <row r="1530" spans="1:7" ht="21" x14ac:dyDescent="0.35">
      <c r="A1530" s="112" t="s">
        <v>816</v>
      </c>
      <c r="B1530" s="113" t="s">
        <v>1173</v>
      </c>
      <c r="C1530" s="113" t="s">
        <v>2291</v>
      </c>
      <c r="D1530" s="113" t="s">
        <v>819</v>
      </c>
      <c r="E1530" s="113" t="s">
        <v>838</v>
      </c>
      <c r="F1530" s="114">
        <v>1</v>
      </c>
      <c r="G1530" s="118" t="s">
        <v>821</v>
      </c>
    </row>
    <row r="1531" spans="1:7" ht="21" x14ac:dyDescent="0.35">
      <c r="A1531" s="112" t="s">
        <v>816</v>
      </c>
      <c r="B1531" s="113" t="s">
        <v>1173</v>
      </c>
      <c r="C1531" s="113" t="s">
        <v>2291</v>
      </c>
      <c r="D1531" s="113" t="s">
        <v>819</v>
      </c>
      <c r="E1531" s="113" t="s">
        <v>838</v>
      </c>
      <c r="F1531" s="114">
        <v>1</v>
      </c>
      <c r="G1531" s="118" t="s">
        <v>821</v>
      </c>
    </row>
    <row r="1532" spans="1:7" ht="21" x14ac:dyDescent="0.35">
      <c r="A1532" s="112" t="s">
        <v>816</v>
      </c>
      <c r="B1532" s="113" t="s">
        <v>2292</v>
      </c>
      <c r="C1532" s="113" t="s">
        <v>2293</v>
      </c>
      <c r="D1532" s="113" t="s">
        <v>824</v>
      </c>
      <c r="E1532" s="115"/>
      <c r="F1532" s="114">
        <v>1</v>
      </c>
      <c r="G1532" s="118" t="s">
        <v>821</v>
      </c>
    </row>
    <row r="1533" spans="1:7" ht="21" x14ac:dyDescent="0.35">
      <c r="A1533" s="112" t="s">
        <v>816</v>
      </c>
      <c r="B1533" s="113" t="s">
        <v>996</v>
      </c>
      <c r="C1533" s="113" t="s">
        <v>2294</v>
      </c>
      <c r="D1533" s="113" t="s">
        <v>824</v>
      </c>
      <c r="E1533" s="115"/>
      <c r="F1533" s="114">
        <v>2</v>
      </c>
      <c r="G1533" s="118" t="s">
        <v>821</v>
      </c>
    </row>
    <row r="1534" spans="1:7" ht="21" x14ac:dyDescent="0.35">
      <c r="A1534" s="112" t="s">
        <v>816</v>
      </c>
      <c r="B1534" s="113" t="s">
        <v>1424</v>
      </c>
      <c r="C1534" s="113" t="s">
        <v>2295</v>
      </c>
      <c r="D1534" s="113" t="s">
        <v>824</v>
      </c>
      <c r="E1534" s="115"/>
      <c r="F1534" s="114">
        <v>6</v>
      </c>
      <c r="G1534" s="118" t="s">
        <v>821</v>
      </c>
    </row>
    <row r="1535" spans="1:7" ht="21" x14ac:dyDescent="0.35">
      <c r="A1535" s="112" t="s">
        <v>816</v>
      </c>
      <c r="B1535" s="113" t="s">
        <v>1274</v>
      </c>
      <c r="C1535" s="113" t="s">
        <v>2296</v>
      </c>
      <c r="D1535" s="113" t="s">
        <v>819</v>
      </c>
      <c r="E1535" s="113" t="s">
        <v>838</v>
      </c>
      <c r="F1535" s="114">
        <v>1</v>
      </c>
      <c r="G1535" s="118" t="s">
        <v>821</v>
      </c>
    </row>
    <row r="1536" spans="1:7" x14ac:dyDescent="0.35">
      <c r="A1536" s="112" t="s">
        <v>816</v>
      </c>
      <c r="B1536" s="113" t="s">
        <v>1378</v>
      </c>
      <c r="C1536" s="113" t="s">
        <v>2297</v>
      </c>
      <c r="D1536" s="113" t="s">
        <v>824</v>
      </c>
      <c r="E1536" s="115"/>
      <c r="F1536" s="114">
        <v>11</v>
      </c>
      <c r="G1536" s="118" t="s">
        <v>821</v>
      </c>
    </row>
    <row r="1537" spans="1:7" ht="21" x14ac:dyDescent="0.35">
      <c r="A1537" s="112" t="s">
        <v>816</v>
      </c>
      <c r="B1537" s="113" t="s">
        <v>825</v>
      </c>
      <c r="C1537" s="113" t="s">
        <v>2298</v>
      </c>
      <c r="D1537" s="113" t="s">
        <v>824</v>
      </c>
      <c r="E1537" s="115"/>
      <c r="F1537" s="114">
        <v>2</v>
      </c>
      <c r="G1537" s="118" t="s">
        <v>821</v>
      </c>
    </row>
    <row r="1538" spans="1:7" ht="31.5" x14ac:dyDescent="0.35">
      <c r="A1538" s="112" t="s">
        <v>816</v>
      </c>
      <c r="B1538" s="113" t="s">
        <v>904</v>
      </c>
      <c r="C1538" s="113" t="s">
        <v>2299</v>
      </c>
      <c r="D1538" s="113" t="s">
        <v>824</v>
      </c>
      <c r="E1538" s="115"/>
      <c r="F1538" s="114">
        <v>2</v>
      </c>
      <c r="G1538" s="118" t="s">
        <v>821</v>
      </c>
    </row>
    <row r="1539" spans="1:7" ht="31.5" x14ac:dyDescent="0.35">
      <c r="A1539" s="112" t="s">
        <v>816</v>
      </c>
      <c r="B1539" s="113" t="s">
        <v>904</v>
      </c>
      <c r="C1539" s="113" t="s">
        <v>2300</v>
      </c>
      <c r="D1539" s="113" t="s">
        <v>824</v>
      </c>
      <c r="E1539" s="115"/>
      <c r="F1539" s="114">
        <v>2</v>
      </c>
      <c r="G1539" s="118" t="s">
        <v>821</v>
      </c>
    </row>
    <row r="1540" spans="1:7" ht="21" x14ac:dyDescent="0.35">
      <c r="A1540" s="112" t="s">
        <v>816</v>
      </c>
      <c r="B1540" s="113" t="s">
        <v>917</v>
      </c>
      <c r="C1540" s="113" t="s">
        <v>2301</v>
      </c>
      <c r="D1540" s="113" t="s">
        <v>819</v>
      </c>
      <c r="E1540" s="113" t="s">
        <v>838</v>
      </c>
      <c r="F1540" s="114">
        <v>3</v>
      </c>
      <c r="G1540" s="118" t="s">
        <v>821</v>
      </c>
    </row>
    <row r="1541" spans="1:7" ht="21" x14ac:dyDescent="0.35">
      <c r="A1541" s="112" t="s">
        <v>816</v>
      </c>
      <c r="B1541" s="113" t="s">
        <v>1406</v>
      </c>
      <c r="C1541" s="113" t="s">
        <v>2302</v>
      </c>
      <c r="D1541" s="113" t="s">
        <v>824</v>
      </c>
      <c r="E1541" s="115"/>
      <c r="F1541" s="114">
        <v>1</v>
      </c>
      <c r="G1541" s="118" t="s">
        <v>821</v>
      </c>
    </row>
    <row r="1542" spans="1:7" ht="21" x14ac:dyDescent="0.35">
      <c r="A1542" s="112" t="s">
        <v>816</v>
      </c>
      <c r="B1542" s="113" t="s">
        <v>1583</v>
      </c>
      <c r="C1542" s="113" t="s">
        <v>2303</v>
      </c>
      <c r="D1542" s="113" t="s">
        <v>824</v>
      </c>
      <c r="E1542" s="115"/>
      <c r="F1542" s="114">
        <v>1</v>
      </c>
      <c r="G1542" s="118" t="s">
        <v>821</v>
      </c>
    </row>
    <row r="1543" spans="1:7" ht="21" x14ac:dyDescent="0.35">
      <c r="A1543" s="112" t="s">
        <v>816</v>
      </c>
      <c r="B1543" s="113" t="s">
        <v>1583</v>
      </c>
      <c r="C1543" s="113" t="s">
        <v>2303</v>
      </c>
      <c r="D1543" s="113" t="s">
        <v>824</v>
      </c>
      <c r="E1543" s="115"/>
      <c r="F1543" s="114">
        <v>1</v>
      </c>
      <c r="G1543" s="118" t="s">
        <v>821</v>
      </c>
    </row>
    <row r="1544" spans="1:7" ht="21" x14ac:dyDescent="0.35">
      <c r="A1544" s="112" t="s">
        <v>816</v>
      </c>
      <c r="B1544" s="113" t="s">
        <v>863</v>
      </c>
      <c r="C1544" s="113" t="s">
        <v>2304</v>
      </c>
      <c r="D1544" s="113" t="s">
        <v>824</v>
      </c>
      <c r="E1544" s="115"/>
      <c r="F1544" s="114">
        <v>3</v>
      </c>
      <c r="G1544" s="118" t="s">
        <v>821</v>
      </c>
    </row>
    <row r="1545" spans="1:7" ht="21" x14ac:dyDescent="0.35">
      <c r="A1545" s="112" t="s">
        <v>816</v>
      </c>
      <c r="B1545" s="113" t="s">
        <v>1424</v>
      </c>
      <c r="C1545" s="113" t="s">
        <v>2305</v>
      </c>
      <c r="D1545" s="113" t="s">
        <v>819</v>
      </c>
      <c r="E1545" s="113" t="s">
        <v>845</v>
      </c>
      <c r="F1545" s="114">
        <v>2</v>
      </c>
      <c r="G1545" s="118" t="s">
        <v>821</v>
      </c>
    </row>
    <row r="1546" spans="1:7" ht="21" x14ac:dyDescent="0.35">
      <c r="A1546" s="112" t="s">
        <v>816</v>
      </c>
      <c r="B1546" s="113" t="s">
        <v>1138</v>
      </c>
      <c r="C1546" s="113" t="s">
        <v>2306</v>
      </c>
      <c r="D1546" s="113" t="s">
        <v>824</v>
      </c>
      <c r="E1546" s="115"/>
      <c r="F1546" s="114">
        <v>2</v>
      </c>
      <c r="G1546" s="118" t="s">
        <v>821</v>
      </c>
    </row>
    <row r="1547" spans="1:7" ht="21" x14ac:dyDescent="0.35">
      <c r="A1547" s="112" t="s">
        <v>816</v>
      </c>
      <c r="B1547" s="113" t="s">
        <v>996</v>
      </c>
      <c r="C1547" s="113" t="s">
        <v>2307</v>
      </c>
      <c r="D1547" s="113" t="s">
        <v>824</v>
      </c>
      <c r="E1547" s="115"/>
      <c r="F1547" s="114">
        <v>2</v>
      </c>
      <c r="G1547" s="118" t="s">
        <v>821</v>
      </c>
    </row>
    <row r="1548" spans="1:7" x14ac:dyDescent="0.35">
      <c r="A1548" s="112" t="s">
        <v>816</v>
      </c>
      <c r="B1548" s="113" t="s">
        <v>880</v>
      </c>
      <c r="C1548" s="113" t="s">
        <v>2308</v>
      </c>
      <c r="D1548" s="113" t="s">
        <v>819</v>
      </c>
      <c r="E1548" s="113" t="s">
        <v>838</v>
      </c>
      <c r="F1548" s="114">
        <v>1</v>
      </c>
      <c r="G1548" s="118" t="s">
        <v>821</v>
      </c>
    </row>
    <row r="1549" spans="1:7" x14ac:dyDescent="0.35">
      <c r="A1549" s="112" t="s">
        <v>816</v>
      </c>
      <c r="B1549" s="113" t="s">
        <v>1450</v>
      </c>
      <c r="C1549" s="113" t="s">
        <v>2309</v>
      </c>
      <c r="D1549" s="113" t="s">
        <v>824</v>
      </c>
      <c r="E1549" s="115"/>
      <c r="F1549" s="114">
        <v>1</v>
      </c>
      <c r="G1549" s="118" t="s">
        <v>821</v>
      </c>
    </row>
    <row r="1550" spans="1:7" ht="21" x14ac:dyDescent="0.35">
      <c r="A1550" s="112" t="s">
        <v>816</v>
      </c>
      <c r="B1550" s="113" t="s">
        <v>1274</v>
      </c>
      <c r="C1550" s="113" t="s">
        <v>2310</v>
      </c>
      <c r="D1550" s="113" t="s">
        <v>819</v>
      </c>
      <c r="E1550" s="113" t="s">
        <v>820</v>
      </c>
      <c r="F1550" s="114">
        <v>1</v>
      </c>
      <c r="G1550" s="118" t="s">
        <v>821</v>
      </c>
    </row>
    <row r="1551" spans="1:7" ht="21" x14ac:dyDescent="0.35">
      <c r="A1551" s="112" t="s">
        <v>816</v>
      </c>
      <c r="B1551" s="113" t="s">
        <v>1274</v>
      </c>
      <c r="C1551" s="113" t="s">
        <v>2310</v>
      </c>
      <c r="D1551" s="113" t="s">
        <v>819</v>
      </c>
      <c r="E1551" s="113" t="s">
        <v>820</v>
      </c>
      <c r="F1551" s="114">
        <v>1</v>
      </c>
      <c r="G1551" s="118" t="s">
        <v>821</v>
      </c>
    </row>
    <row r="1552" spans="1:7" ht="21" x14ac:dyDescent="0.35">
      <c r="A1552" s="112" t="s">
        <v>816</v>
      </c>
      <c r="B1552" s="113" t="s">
        <v>1274</v>
      </c>
      <c r="C1552" s="113" t="s">
        <v>2310</v>
      </c>
      <c r="D1552" s="113" t="s">
        <v>819</v>
      </c>
      <c r="E1552" s="113" t="s">
        <v>820</v>
      </c>
      <c r="F1552" s="114">
        <v>1</v>
      </c>
      <c r="G1552" s="118" t="s">
        <v>821</v>
      </c>
    </row>
    <row r="1553" spans="1:7" ht="21" x14ac:dyDescent="0.35">
      <c r="A1553" s="112" t="s">
        <v>816</v>
      </c>
      <c r="B1553" s="113" t="s">
        <v>949</v>
      </c>
      <c r="C1553" s="113" t="s">
        <v>2311</v>
      </c>
      <c r="D1553" s="113" t="s">
        <v>824</v>
      </c>
      <c r="E1553" s="115"/>
      <c r="F1553" s="114">
        <v>3</v>
      </c>
      <c r="G1553" s="118" t="s">
        <v>821</v>
      </c>
    </row>
    <row r="1554" spans="1:7" ht="21" x14ac:dyDescent="0.35">
      <c r="A1554" s="112" t="s">
        <v>816</v>
      </c>
      <c r="B1554" s="113" t="s">
        <v>1660</v>
      </c>
      <c r="C1554" s="113" t="s">
        <v>1661</v>
      </c>
      <c r="D1554" s="113" t="s">
        <v>824</v>
      </c>
      <c r="E1554" s="115"/>
      <c r="F1554" s="114">
        <v>3</v>
      </c>
      <c r="G1554" s="118" t="s">
        <v>821</v>
      </c>
    </row>
    <row r="1555" spans="1:7" x14ac:dyDescent="0.35">
      <c r="A1555" s="112" t="s">
        <v>816</v>
      </c>
      <c r="B1555" s="113" t="s">
        <v>2312</v>
      </c>
      <c r="C1555" s="113" t="s">
        <v>2313</v>
      </c>
      <c r="D1555" s="113" t="s">
        <v>819</v>
      </c>
      <c r="E1555" s="113" t="s">
        <v>838</v>
      </c>
      <c r="F1555" s="114">
        <v>1</v>
      </c>
      <c r="G1555" s="118" t="s">
        <v>821</v>
      </c>
    </row>
    <row r="1556" spans="1:7" x14ac:dyDescent="0.35">
      <c r="A1556" s="112" t="s">
        <v>816</v>
      </c>
      <c r="B1556" s="113" t="s">
        <v>2312</v>
      </c>
      <c r="C1556" s="113" t="s">
        <v>2313</v>
      </c>
      <c r="D1556" s="113" t="s">
        <v>819</v>
      </c>
      <c r="E1556" s="113" t="s">
        <v>838</v>
      </c>
      <c r="F1556" s="114">
        <v>1</v>
      </c>
      <c r="G1556" s="118" t="s">
        <v>821</v>
      </c>
    </row>
    <row r="1557" spans="1:7" ht="21" x14ac:dyDescent="0.35">
      <c r="A1557" s="112" t="s">
        <v>816</v>
      </c>
      <c r="B1557" s="113" t="s">
        <v>2314</v>
      </c>
      <c r="C1557" s="113" t="s">
        <v>2315</v>
      </c>
      <c r="D1557" s="113" t="s">
        <v>824</v>
      </c>
      <c r="E1557" s="115"/>
      <c r="F1557" s="114">
        <v>4</v>
      </c>
      <c r="G1557" s="118" t="s">
        <v>821</v>
      </c>
    </row>
    <row r="1558" spans="1:7" ht="21" x14ac:dyDescent="0.35">
      <c r="A1558" s="112" t="s">
        <v>816</v>
      </c>
      <c r="B1558" s="113" t="s">
        <v>873</v>
      </c>
      <c r="C1558" s="113" t="s">
        <v>2316</v>
      </c>
      <c r="D1558" s="113" t="s">
        <v>824</v>
      </c>
      <c r="E1558" s="115"/>
      <c r="F1558" s="114">
        <v>16</v>
      </c>
      <c r="G1558" s="118" t="s">
        <v>821</v>
      </c>
    </row>
    <row r="1559" spans="1:7" ht="21" x14ac:dyDescent="0.35">
      <c r="A1559" s="112" t="s">
        <v>816</v>
      </c>
      <c r="B1559" s="113" t="s">
        <v>2317</v>
      </c>
      <c r="C1559" s="113" t="s">
        <v>2318</v>
      </c>
      <c r="D1559" s="113" t="s">
        <v>824</v>
      </c>
      <c r="E1559" s="115"/>
      <c r="F1559" s="114">
        <v>2</v>
      </c>
      <c r="G1559" s="118" t="s">
        <v>821</v>
      </c>
    </row>
    <row r="1560" spans="1:7" ht="21" x14ac:dyDescent="0.35">
      <c r="A1560" s="112" t="s">
        <v>816</v>
      </c>
      <c r="B1560" s="113" t="s">
        <v>1138</v>
      </c>
      <c r="C1560" s="113" t="s">
        <v>2319</v>
      </c>
      <c r="D1560" s="113" t="s">
        <v>819</v>
      </c>
      <c r="E1560" s="113" t="s">
        <v>820</v>
      </c>
      <c r="F1560" s="114">
        <v>4</v>
      </c>
      <c r="G1560" s="118" t="s">
        <v>821</v>
      </c>
    </row>
    <row r="1561" spans="1:7" ht="21" x14ac:dyDescent="0.35">
      <c r="A1561" s="112" t="s">
        <v>816</v>
      </c>
      <c r="B1561" s="113" t="s">
        <v>880</v>
      </c>
      <c r="C1561" s="113" t="s">
        <v>2320</v>
      </c>
      <c r="D1561" s="113" t="s">
        <v>819</v>
      </c>
      <c r="E1561" s="113" t="s">
        <v>820</v>
      </c>
      <c r="F1561" s="114">
        <v>1</v>
      </c>
      <c r="G1561" s="118" t="s">
        <v>821</v>
      </c>
    </row>
    <row r="1562" spans="1:7" x14ac:dyDescent="0.35">
      <c r="A1562" s="112" t="s">
        <v>816</v>
      </c>
      <c r="B1562" s="113" t="s">
        <v>867</v>
      </c>
      <c r="C1562" s="113" t="s">
        <v>2321</v>
      </c>
      <c r="D1562" s="113" t="s">
        <v>824</v>
      </c>
      <c r="E1562" s="115"/>
      <c r="F1562" s="114">
        <v>1</v>
      </c>
      <c r="G1562" s="118" t="s">
        <v>821</v>
      </c>
    </row>
    <row r="1563" spans="1:7" ht="21" x14ac:dyDescent="0.35">
      <c r="A1563" s="112" t="s">
        <v>816</v>
      </c>
      <c r="B1563" s="113" t="s">
        <v>1098</v>
      </c>
      <c r="C1563" s="113" t="s">
        <v>2322</v>
      </c>
      <c r="D1563" s="113" t="s">
        <v>819</v>
      </c>
      <c r="E1563" s="113" t="s">
        <v>838</v>
      </c>
      <c r="F1563" s="114">
        <v>1</v>
      </c>
      <c r="G1563" s="118" t="s">
        <v>821</v>
      </c>
    </row>
    <row r="1564" spans="1:7" ht="21" x14ac:dyDescent="0.35">
      <c r="A1564" s="112" t="s">
        <v>816</v>
      </c>
      <c r="B1564" s="113" t="s">
        <v>1098</v>
      </c>
      <c r="C1564" s="113" t="s">
        <v>2322</v>
      </c>
      <c r="D1564" s="113" t="s">
        <v>819</v>
      </c>
      <c r="E1564" s="113" t="s">
        <v>838</v>
      </c>
      <c r="F1564" s="114">
        <v>1</v>
      </c>
      <c r="G1564" s="118" t="s">
        <v>821</v>
      </c>
    </row>
    <row r="1565" spans="1:7" ht="21" x14ac:dyDescent="0.35">
      <c r="A1565" s="112" t="s">
        <v>816</v>
      </c>
      <c r="B1565" s="113" t="s">
        <v>1098</v>
      </c>
      <c r="C1565" s="113" t="s">
        <v>2322</v>
      </c>
      <c r="D1565" s="113" t="s">
        <v>819</v>
      </c>
      <c r="E1565" s="113" t="s">
        <v>838</v>
      </c>
      <c r="F1565" s="114">
        <v>1</v>
      </c>
      <c r="G1565" s="118" t="s">
        <v>821</v>
      </c>
    </row>
    <row r="1566" spans="1:7" ht="21" x14ac:dyDescent="0.35">
      <c r="A1566" s="112" t="s">
        <v>816</v>
      </c>
      <c r="B1566" s="113" t="s">
        <v>1098</v>
      </c>
      <c r="C1566" s="113" t="s">
        <v>2322</v>
      </c>
      <c r="D1566" s="113" t="s">
        <v>819</v>
      </c>
      <c r="E1566" s="113" t="s">
        <v>838</v>
      </c>
      <c r="F1566" s="114">
        <v>1</v>
      </c>
      <c r="G1566" s="118" t="s">
        <v>821</v>
      </c>
    </row>
    <row r="1567" spans="1:7" ht="21" x14ac:dyDescent="0.35">
      <c r="A1567" s="112" t="s">
        <v>816</v>
      </c>
      <c r="B1567" s="113" t="s">
        <v>1098</v>
      </c>
      <c r="C1567" s="113" t="s">
        <v>2322</v>
      </c>
      <c r="D1567" s="113" t="s">
        <v>819</v>
      </c>
      <c r="E1567" s="113" t="s">
        <v>838</v>
      </c>
      <c r="F1567" s="114">
        <v>1</v>
      </c>
      <c r="G1567" s="118" t="s">
        <v>821</v>
      </c>
    </row>
    <row r="1568" spans="1:7" ht="21" x14ac:dyDescent="0.35">
      <c r="A1568" s="112" t="s">
        <v>816</v>
      </c>
      <c r="B1568" s="113" t="s">
        <v>867</v>
      </c>
      <c r="C1568" s="113" t="s">
        <v>2323</v>
      </c>
      <c r="D1568" s="113" t="s">
        <v>824</v>
      </c>
      <c r="E1568" s="115"/>
      <c r="F1568" s="114">
        <v>2</v>
      </c>
      <c r="G1568" s="118" t="s">
        <v>821</v>
      </c>
    </row>
    <row r="1569" spans="1:7" ht="21" x14ac:dyDescent="0.35">
      <c r="A1569" s="112" t="s">
        <v>816</v>
      </c>
      <c r="B1569" s="113" t="s">
        <v>917</v>
      </c>
      <c r="C1569" s="113" t="s">
        <v>2324</v>
      </c>
      <c r="D1569" s="113" t="s">
        <v>819</v>
      </c>
      <c r="E1569" s="113" t="s">
        <v>829</v>
      </c>
      <c r="F1569" s="114">
        <v>2</v>
      </c>
      <c r="G1569" s="118" t="s">
        <v>821</v>
      </c>
    </row>
    <row r="1570" spans="1:7" x14ac:dyDescent="0.35">
      <c r="A1570" s="112" t="s">
        <v>816</v>
      </c>
      <c r="B1570" s="113" t="s">
        <v>867</v>
      </c>
      <c r="C1570" s="113" t="s">
        <v>2325</v>
      </c>
      <c r="D1570" s="113" t="s">
        <v>819</v>
      </c>
      <c r="E1570" s="113" t="s">
        <v>838</v>
      </c>
      <c r="F1570" s="114">
        <v>1</v>
      </c>
      <c r="G1570" s="118" t="s">
        <v>821</v>
      </c>
    </row>
    <row r="1571" spans="1:7" x14ac:dyDescent="0.35">
      <c r="A1571" s="112" t="s">
        <v>816</v>
      </c>
      <c r="B1571" s="113" t="s">
        <v>867</v>
      </c>
      <c r="C1571" s="113" t="s">
        <v>2325</v>
      </c>
      <c r="D1571" s="113" t="s">
        <v>819</v>
      </c>
      <c r="E1571" s="113" t="s">
        <v>838</v>
      </c>
      <c r="F1571" s="114">
        <v>1</v>
      </c>
      <c r="G1571" s="118" t="s">
        <v>821</v>
      </c>
    </row>
    <row r="1572" spans="1:7" ht="21" x14ac:dyDescent="0.35">
      <c r="A1572" s="112" t="s">
        <v>816</v>
      </c>
      <c r="B1572" s="113" t="s">
        <v>2326</v>
      </c>
      <c r="C1572" s="113" t="s">
        <v>2327</v>
      </c>
      <c r="D1572" s="113" t="s">
        <v>824</v>
      </c>
      <c r="E1572" s="115"/>
      <c r="F1572" s="114">
        <v>2</v>
      </c>
      <c r="G1572" s="118" t="s">
        <v>821</v>
      </c>
    </row>
    <row r="1573" spans="1:7" ht="21" x14ac:dyDescent="0.35">
      <c r="A1573" s="112" t="s">
        <v>816</v>
      </c>
      <c r="B1573" s="113" t="s">
        <v>935</v>
      </c>
      <c r="C1573" s="113" t="s">
        <v>1677</v>
      </c>
      <c r="D1573" s="113" t="s">
        <v>824</v>
      </c>
      <c r="E1573" s="115"/>
      <c r="F1573" s="114">
        <v>1</v>
      </c>
      <c r="G1573" s="118" t="s">
        <v>821</v>
      </c>
    </row>
    <row r="1574" spans="1:7" ht="21" x14ac:dyDescent="0.35">
      <c r="A1574" s="112" t="s">
        <v>816</v>
      </c>
      <c r="B1574" s="113" t="s">
        <v>1118</v>
      </c>
      <c r="C1574" s="113" t="s">
        <v>2328</v>
      </c>
      <c r="D1574" s="113" t="s">
        <v>819</v>
      </c>
      <c r="E1574" s="113" t="s">
        <v>889</v>
      </c>
      <c r="F1574" s="114">
        <v>1</v>
      </c>
      <c r="G1574" s="118" t="s">
        <v>821</v>
      </c>
    </row>
    <row r="1575" spans="1:7" x14ac:dyDescent="0.35">
      <c r="A1575" s="112" t="s">
        <v>816</v>
      </c>
      <c r="B1575" s="113" t="s">
        <v>1209</v>
      </c>
      <c r="C1575" s="113" t="s">
        <v>2329</v>
      </c>
      <c r="D1575" s="113" t="s">
        <v>824</v>
      </c>
      <c r="E1575" s="115"/>
      <c r="F1575" s="114">
        <v>1</v>
      </c>
      <c r="G1575" s="118" t="s">
        <v>821</v>
      </c>
    </row>
    <row r="1576" spans="1:7" ht="21" x14ac:dyDescent="0.35">
      <c r="A1576" s="112" t="s">
        <v>816</v>
      </c>
      <c r="B1576" s="113" t="s">
        <v>969</v>
      </c>
      <c r="C1576" s="113" t="s">
        <v>2330</v>
      </c>
      <c r="D1576" s="113" t="s">
        <v>824</v>
      </c>
      <c r="E1576" s="115"/>
      <c r="F1576" s="114">
        <v>8</v>
      </c>
      <c r="G1576" s="118" t="s">
        <v>821</v>
      </c>
    </row>
    <row r="1577" spans="1:7" x14ac:dyDescent="0.35">
      <c r="A1577" s="112" t="s">
        <v>816</v>
      </c>
      <c r="B1577" s="113" t="s">
        <v>825</v>
      </c>
      <c r="C1577" s="113" t="s">
        <v>2331</v>
      </c>
      <c r="D1577" s="113" t="s">
        <v>819</v>
      </c>
      <c r="E1577" s="113" t="s">
        <v>820</v>
      </c>
      <c r="F1577" s="114">
        <v>1</v>
      </c>
      <c r="G1577" s="118" t="s">
        <v>821</v>
      </c>
    </row>
    <row r="1578" spans="1:7" x14ac:dyDescent="0.35">
      <c r="A1578" s="112" t="s">
        <v>816</v>
      </c>
      <c r="B1578" s="113" t="s">
        <v>867</v>
      </c>
      <c r="C1578" s="113" t="s">
        <v>2332</v>
      </c>
      <c r="D1578" s="113" t="s">
        <v>819</v>
      </c>
      <c r="E1578" s="113" t="s">
        <v>845</v>
      </c>
      <c r="F1578" s="114">
        <v>2</v>
      </c>
      <c r="G1578" s="118" t="s">
        <v>821</v>
      </c>
    </row>
    <row r="1579" spans="1:7" ht="21" x14ac:dyDescent="0.35">
      <c r="A1579" s="112" t="s">
        <v>816</v>
      </c>
      <c r="B1579" s="113" t="s">
        <v>1274</v>
      </c>
      <c r="C1579" s="113" t="s">
        <v>2333</v>
      </c>
      <c r="D1579" s="113" t="s">
        <v>819</v>
      </c>
      <c r="E1579" s="113" t="s">
        <v>838</v>
      </c>
      <c r="F1579" s="114">
        <v>2</v>
      </c>
      <c r="G1579" s="118" t="s">
        <v>821</v>
      </c>
    </row>
    <row r="1580" spans="1:7" ht="21" x14ac:dyDescent="0.35">
      <c r="A1580" s="112" t="s">
        <v>816</v>
      </c>
      <c r="B1580" s="113" t="s">
        <v>2334</v>
      </c>
      <c r="C1580" s="113" t="s">
        <v>2335</v>
      </c>
      <c r="D1580" s="113" t="s">
        <v>819</v>
      </c>
      <c r="E1580" s="113" t="s">
        <v>838</v>
      </c>
      <c r="F1580" s="114">
        <v>1</v>
      </c>
      <c r="G1580" s="118" t="s">
        <v>821</v>
      </c>
    </row>
    <row r="1581" spans="1:7" ht="21" x14ac:dyDescent="0.35">
      <c r="A1581" s="112" t="s">
        <v>816</v>
      </c>
      <c r="B1581" s="113" t="s">
        <v>880</v>
      </c>
      <c r="C1581" s="113" t="s">
        <v>2336</v>
      </c>
      <c r="D1581" s="113" t="s">
        <v>819</v>
      </c>
      <c r="E1581" s="113" t="s">
        <v>845</v>
      </c>
      <c r="F1581" s="114">
        <v>1</v>
      </c>
      <c r="G1581" s="118" t="s">
        <v>821</v>
      </c>
    </row>
    <row r="1582" spans="1:7" ht="31.5" x14ac:dyDescent="0.35">
      <c r="A1582" s="112" t="s">
        <v>816</v>
      </c>
      <c r="B1582" s="113" t="s">
        <v>1222</v>
      </c>
      <c r="C1582" s="113" t="s">
        <v>2337</v>
      </c>
      <c r="D1582" s="113" t="s">
        <v>824</v>
      </c>
      <c r="E1582" s="115"/>
      <c r="F1582" s="114">
        <v>4</v>
      </c>
      <c r="G1582" s="118" t="s">
        <v>821</v>
      </c>
    </row>
    <row r="1583" spans="1:7" x14ac:dyDescent="0.35">
      <c r="A1583" s="112" t="s">
        <v>816</v>
      </c>
      <c r="B1583" s="113" t="s">
        <v>2338</v>
      </c>
      <c r="C1583" s="113" t="s">
        <v>2339</v>
      </c>
      <c r="D1583" s="113" t="s">
        <v>819</v>
      </c>
      <c r="E1583" s="113" t="s">
        <v>838</v>
      </c>
      <c r="F1583" s="114">
        <v>1</v>
      </c>
      <c r="G1583" s="118" t="s">
        <v>821</v>
      </c>
    </row>
    <row r="1584" spans="1:7" ht="21" x14ac:dyDescent="0.35">
      <c r="A1584" s="112" t="s">
        <v>816</v>
      </c>
      <c r="B1584" s="113" t="s">
        <v>1693</v>
      </c>
      <c r="C1584" s="113" t="s">
        <v>2340</v>
      </c>
      <c r="D1584" s="113" t="s">
        <v>824</v>
      </c>
      <c r="E1584" s="115"/>
      <c r="F1584" s="114">
        <v>2</v>
      </c>
      <c r="G1584" s="118" t="s">
        <v>821</v>
      </c>
    </row>
    <row r="1585" spans="1:7" ht="21" x14ac:dyDescent="0.35">
      <c r="A1585" s="112" t="s">
        <v>816</v>
      </c>
      <c r="B1585" s="113" t="s">
        <v>827</v>
      </c>
      <c r="C1585" s="113" t="s">
        <v>2341</v>
      </c>
      <c r="D1585" s="113" t="s">
        <v>819</v>
      </c>
      <c r="E1585" s="113" t="s">
        <v>820</v>
      </c>
      <c r="F1585" s="114">
        <v>1</v>
      </c>
      <c r="G1585" s="118" t="s">
        <v>821</v>
      </c>
    </row>
    <row r="1586" spans="1:7" ht="21" x14ac:dyDescent="0.35">
      <c r="A1586" s="112" t="s">
        <v>816</v>
      </c>
      <c r="B1586" s="113" t="s">
        <v>2342</v>
      </c>
      <c r="C1586" s="113" t="s">
        <v>2343</v>
      </c>
      <c r="D1586" s="113" t="s">
        <v>824</v>
      </c>
      <c r="E1586" s="115"/>
      <c r="F1586" s="114">
        <v>2</v>
      </c>
      <c r="G1586" s="118" t="s">
        <v>821</v>
      </c>
    </row>
    <row r="1587" spans="1:7" ht="21" x14ac:dyDescent="0.35">
      <c r="A1587" s="112" t="s">
        <v>816</v>
      </c>
      <c r="B1587" s="113" t="s">
        <v>996</v>
      </c>
      <c r="C1587" s="113" t="s">
        <v>2344</v>
      </c>
      <c r="D1587" s="113" t="s">
        <v>819</v>
      </c>
      <c r="E1587" s="113" t="s">
        <v>838</v>
      </c>
      <c r="F1587" s="114">
        <v>1</v>
      </c>
      <c r="G1587" s="118" t="s">
        <v>821</v>
      </c>
    </row>
    <row r="1588" spans="1:7" ht="21" x14ac:dyDescent="0.35">
      <c r="A1588" s="112" t="s">
        <v>816</v>
      </c>
      <c r="B1588" s="113" t="s">
        <v>996</v>
      </c>
      <c r="C1588" s="113" t="s">
        <v>2344</v>
      </c>
      <c r="D1588" s="113" t="s">
        <v>819</v>
      </c>
      <c r="E1588" s="113" t="s">
        <v>838</v>
      </c>
      <c r="F1588" s="114">
        <v>1</v>
      </c>
      <c r="G1588" s="118" t="s">
        <v>821</v>
      </c>
    </row>
    <row r="1589" spans="1:7" ht="21" x14ac:dyDescent="0.35">
      <c r="A1589" s="112" t="s">
        <v>816</v>
      </c>
      <c r="B1589" s="113" t="s">
        <v>996</v>
      </c>
      <c r="C1589" s="113" t="s">
        <v>2344</v>
      </c>
      <c r="D1589" s="113" t="s">
        <v>819</v>
      </c>
      <c r="E1589" s="113" t="s">
        <v>838</v>
      </c>
      <c r="F1589" s="114">
        <v>1</v>
      </c>
      <c r="G1589" s="118" t="s">
        <v>821</v>
      </c>
    </row>
    <row r="1590" spans="1:7" x14ac:dyDescent="0.35">
      <c r="A1590" s="112" t="s">
        <v>816</v>
      </c>
      <c r="B1590" s="113" t="s">
        <v>863</v>
      </c>
      <c r="C1590" s="113" t="s">
        <v>2345</v>
      </c>
      <c r="D1590" s="113" t="s">
        <v>819</v>
      </c>
      <c r="E1590" s="113" t="s">
        <v>838</v>
      </c>
      <c r="F1590" s="114">
        <v>1</v>
      </c>
      <c r="G1590" s="118" t="s">
        <v>821</v>
      </c>
    </row>
    <row r="1591" spans="1:7" x14ac:dyDescent="0.35">
      <c r="A1591" s="112" t="s">
        <v>816</v>
      </c>
      <c r="B1591" s="113" t="s">
        <v>817</v>
      </c>
      <c r="C1591" s="113" t="s">
        <v>2346</v>
      </c>
      <c r="D1591" s="113" t="s">
        <v>819</v>
      </c>
      <c r="E1591" s="113" t="s">
        <v>820</v>
      </c>
      <c r="F1591" s="114">
        <v>3</v>
      </c>
      <c r="G1591" s="118" t="s">
        <v>821</v>
      </c>
    </row>
    <row r="1592" spans="1:7" ht="21" x14ac:dyDescent="0.35">
      <c r="A1592" s="112" t="s">
        <v>816</v>
      </c>
      <c r="B1592" s="113" t="s">
        <v>917</v>
      </c>
      <c r="C1592" s="113" t="s">
        <v>2347</v>
      </c>
      <c r="D1592" s="113" t="s">
        <v>824</v>
      </c>
      <c r="E1592" s="115"/>
      <c r="F1592" s="114">
        <v>2</v>
      </c>
      <c r="G1592" s="118" t="s">
        <v>821</v>
      </c>
    </row>
    <row r="1593" spans="1:7" ht="21" x14ac:dyDescent="0.35">
      <c r="A1593" s="112" t="s">
        <v>816</v>
      </c>
      <c r="B1593" s="113" t="s">
        <v>1579</v>
      </c>
      <c r="C1593" s="113" t="s">
        <v>2348</v>
      </c>
      <c r="D1593" s="113" t="s">
        <v>819</v>
      </c>
      <c r="E1593" s="113" t="s">
        <v>820</v>
      </c>
      <c r="F1593" s="114">
        <v>1</v>
      </c>
      <c r="G1593" s="118" t="s">
        <v>821</v>
      </c>
    </row>
    <row r="1594" spans="1:7" ht="21" x14ac:dyDescent="0.35">
      <c r="A1594" s="112" t="s">
        <v>816</v>
      </c>
      <c r="B1594" s="113" t="s">
        <v>977</v>
      </c>
      <c r="C1594" s="113" t="s">
        <v>2349</v>
      </c>
      <c r="D1594" s="113" t="s">
        <v>824</v>
      </c>
      <c r="E1594" s="115"/>
      <c r="F1594" s="114">
        <v>1</v>
      </c>
      <c r="G1594" s="118" t="s">
        <v>821</v>
      </c>
    </row>
    <row r="1595" spans="1:7" ht="21" x14ac:dyDescent="0.35">
      <c r="A1595" s="112" t="s">
        <v>816</v>
      </c>
      <c r="B1595" s="113" t="s">
        <v>2334</v>
      </c>
      <c r="C1595" s="113" t="s">
        <v>2350</v>
      </c>
      <c r="D1595" s="113" t="s">
        <v>824</v>
      </c>
      <c r="E1595" s="115"/>
      <c r="F1595" s="114">
        <v>2</v>
      </c>
      <c r="G1595" s="118" t="s">
        <v>821</v>
      </c>
    </row>
    <row r="1596" spans="1:7" ht="21" x14ac:dyDescent="0.35">
      <c r="A1596" s="112" t="s">
        <v>816</v>
      </c>
      <c r="B1596" s="113" t="s">
        <v>1245</v>
      </c>
      <c r="C1596" s="113" t="s">
        <v>2351</v>
      </c>
      <c r="D1596" s="113" t="s">
        <v>819</v>
      </c>
      <c r="E1596" s="113" t="s">
        <v>838</v>
      </c>
      <c r="F1596" s="114">
        <v>1</v>
      </c>
      <c r="G1596" s="118" t="s">
        <v>821</v>
      </c>
    </row>
    <row r="1597" spans="1:7" ht="21" x14ac:dyDescent="0.35">
      <c r="A1597" s="112" t="s">
        <v>816</v>
      </c>
      <c r="B1597" s="113" t="s">
        <v>1092</v>
      </c>
      <c r="C1597" s="113" t="s">
        <v>2352</v>
      </c>
      <c r="D1597" s="113" t="s">
        <v>824</v>
      </c>
      <c r="E1597" s="115"/>
      <c r="F1597" s="114">
        <v>23</v>
      </c>
      <c r="G1597" s="118" t="s">
        <v>821</v>
      </c>
    </row>
    <row r="1598" spans="1:7" x14ac:dyDescent="0.35">
      <c r="A1598" s="112" t="s">
        <v>816</v>
      </c>
      <c r="B1598" s="113" t="s">
        <v>1579</v>
      </c>
      <c r="C1598" s="113" t="s">
        <v>2353</v>
      </c>
      <c r="D1598" s="113" t="s">
        <v>824</v>
      </c>
      <c r="E1598" s="115"/>
      <c r="F1598" s="114">
        <v>1</v>
      </c>
      <c r="G1598" s="118" t="s">
        <v>821</v>
      </c>
    </row>
    <row r="1599" spans="1:7" ht="21" x14ac:dyDescent="0.35">
      <c r="A1599" s="112" t="s">
        <v>816</v>
      </c>
      <c r="B1599" s="113" t="s">
        <v>979</v>
      </c>
      <c r="C1599" s="113" t="s">
        <v>1377</v>
      </c>
      <c r="D1599" s="113" t="s">
        <v>819</v>
      </c>
      <c r="E1599" s="113" t="s">
        <v>829</v>
      </c>
      <c r="F1599" s="114">
        <v>1</v>
      </c>
      <c r="G1599" s="118" t="s">
        <v>821</v>
      </c>
    </row>
    <row r="1600" spans="1:7" ht="21" x14ac:dyDescent="0.35">
      <c r="A1600" s="112" t="s">
        <v>816</v>
      </c>
      <c r="B1600" s="113" t="s">
        <v>979</v>
      </c>
      <c r="C1600" s="113" t="s">
        <v>1377</v>
      </c>
      <c r="D1600" s="113" t="s">
        <v>819</v>
      </c>
      <c r="E1600" s="113" t="s">
        <v>829</v>
      </c>
      <c r="F1600" s="114">
        <v>1</v>
      </c>
      <c r="G1600" s="118" t="s">
        <v>821</v>
      </c>
    </row>
    <row r="1601" spans="1:7" ht="21" x14ac:dyDescent="0.35">
      <c r="A1601" s="112" t="s">
        <v>816</v>
      </c>
      <c r="B1601" s="113" t="s">
        <v>979</v>
      </c>
      <c r="C1601" s="113" t="s">
        <v>1377</v>
      </c>
      <c r="D1601" s="113" t="s">
        <v>819</v>
      </c>
      <c r="E1601" s="113" t="s">
        <v>829</v>
      </c>
      <c r="F1601" s="114">
        <v>1</v>
      </c>
      <c r="G1601" s="118" t="s">
        <v>821</v>
      </c>
    </row>
    <row r="1602" spans="1:7" ht="21" x14ac:dyDescent="0.35">
      <c r="A1602" s="112" t="s">
        <v>816</v>
      </c>
      <c r="B1602" s="113" t="s">
        <v>979</v>
      </c>
      <c r="C1602" s="113" t="s">
        <v>1377</v>
      </c>
      <c r="D1602" s="113" t="s">
        <v>819</v>
      </c>
      <c r="E1602" s="113" t="s">
        <v>829</v>
      </c>
      <c r="F1602" s="114">
        <v>1</v>
      </c>
      <c r="G1602" s="118" t="s">
        <v>821</v>
      </c>
    </row>
    <row r="1603" spans="1:7" x14ac:dyDescent="0.35">
      <c r="A1603" s="112" t="s">
        <v>816</v>
      </c>
      <c r="B1603" s="113" t="s">
        <v>1931</v>
      </c>
      <c r="C1603" s="113" t="s">
        <v>1932</v>
      </c>
      <c r="D1603" s="113" t="s">
        <v>824</v>
      </c>
      <c r="E1603" s="115"/>
      <c r="F1603" s="114">
        <v>12</v>
      </c>
      <c r="G1603" s="118" t="s">
        <v>821</v>
      </c>
    </row>
    <row r="1604" spans="1:7" ht="21" x14ac:dyDescent="0.35">
      <c r="A1604" s="112" t="s">
        <v>816</v>
      </c>
      <c r="B1604" s="113" t="s">
        <v>2068</v>
      </c>
      <c r="C1604" s="113" t="s">
        <v>2354</v>
      </c>
      <c r="D1604" s="113" t="s">
        <v>819</v>
      </c>
      <c r="E1604" s="113" t="s">
        <v>845</v>
      </c>
      <c r="F1604" s="114">
        <v>1</v>
      </c>
      <c r="G1604" s="118" t="s">
        <v>821</v>
      </c>
    </row>
    <row r="1605" spans="1:7" ht="21" x14ac:dyDescent="0.35">
      <c r="A1605" s="112" t="s">
        <v>816</v>
      </c>
      <c r="B1605" s="113" t="s">
        <v>1340</v>
      </c>
      <c r="C1605" s="113" t="s">
        <v>2355</v>
      </c>
      <c r="D1605" s="113" t="s">
        <v>819</v>
      </c>
      <c r="E1605" s="113" t="s">
        <v>820</v>
      </c>
      <c r="F1605" s="114">
        <v>1</v>
      </c>
      <c r="G1605" s="118" t="s">
        <v>821</v>
      </c>
    </row>
    <row r="1606" spans="1:7" ht="21" x14ac:dyDescent="0.35">
      <c r="A1606" s="112" t="s">
        <v>816</v>
      </c>
      <c r="B1606" s="113" t="s">
        <v>1340</v>
      </c>
      <c r="C1606" s="113" t="s">
        <v>2355</v>
      </c>
      <c r="D1606" s="113" t="s">
        <v>819</v>
      </c>
      <c r="E1606" s="113" t="s">
        <v>820</v>
      </c>
      <c r="F1606" s="114">
        <v>1</v>
      </c>
      <c r="G1606" s="118" t="s">
        <v>821</v>
      </c>
    </row>
    <row r="1607" spans="1:7" ht="21" x14ac:dyDescent="0.35">
      <c r="A1607" s="112" t="s">
        <v>816</v>
      </c>
      <c r="B1607" s="113" t="s">
        <v>1340</v>
      </c>
      <c r="C1607" s="113" t="s">
        <v>2355</v>
      </c>
      <c r="D1607" s="113" t="s">
        <v>819</v>
      </c>
      <c r="E1607" s="113" t="s">
        <v>820</v>
      </c>
      <c r="F1607" s="114">
        <v>1</v>
      </c>
      <c r="G1607" s="118" t="s">
        <v>821</v>
      </c>
    </row>
    <row r="1608" spans="1:7" x14ac:dyDescent="0.35">
      <c r="A1608" s="112" t="s">
        <v>816</v>
      </c>
      <c r="B1608" s="113" t="s">
        <v>880</v>
      </c>
      <c r="C1608" s="113" t="s">
        <v>1935</v>
      </c>
      <c r="D1608" s="113" t="s">
        <v>819</v>
      </c>
      <c r="E1608" s="113" t="s">
        <v>820</v>
      </c>
      <c r="F1608" s="114">
        <v>2</v>
      </c>
      <c r="G1608" s="118" t="s">
        <v>821</v>
      </c>
    </row>
    <row r="1609" spans="1:7" ht="21" x14ac:dyDescent="0.35">
      <c r="A1609" s="112" t="s">
        <v>816</v>
      </c>
      <c r="B1609" s="113" t="s">
        <v>2356</v>
      </c>
      <c r="C1609" s="113" t="s">
        <v>2357</v>
      </c>
      <c r="D1609" s="113" t="s">
        <v>824</v>
      </c>
      <c r="E1609" s="115"/>
      <c r="F1609" s="114">
        <v>1</v>
      </c>
      <c r="G1609" s="118" t="s">
        <v>821</v>
      </c>
    </row>
    <row r="1610" spans="1:7" ht="21" x14ac:dyDescent="0.35">
      <c r="A1610" s="112" t="s">
        <v>816</v>
      </c>
      <c r="B1610" s="113" t="s">
        <v>880</v>
      </c>
      <c r="C1610" s="113" t="s">
        <v>2358</v>
      </c>
      <c r="D1610" s="113" t="s">
        <v>819</v>
      </c>
      <c r="E1610" s="113" t="s">
        <v>820</v>
      </c>
      <c r="F1610" s="114">
        <v>1</v>
      </c>
      <c r="G1610" s="118" t="s">
        <v>821</v>
      </c>
    </row>
    <row r="1611" spans="1:7" ht="21" x14ac:dyDescent="0.35">
      <c r="A1611" s="112" t="s">
        <v>816</v>
      </c>
      <c r="B1611" s="113" t="s">
        <v>880</v>
      </c>
      <c r="C1611" s="113" t="s">
        <v>2358</v>
      </c>
      <c r="D1611" s="113" t="s">
        <v>819</v>
      </c>
      <c r="E1611" s="113" t="s">
        <v>820</v>
      </c>
      <c r="F1611" s="114">
        <v>1</v>
      </c>
      <c r="G1611" s="118" t="s">
        <v>821</v>
      </c>
    </row>
    <row r="1612" spans="1:7" ht="21" x14ac:dyDescent="0.35">
      <c r="A1612" s="112" t="s">
        <v>816</v>
      </c>
      <c r="B1612" s="113" t="s">
        <v>1660</v>
      </c>
      <c r="C1612" s="113" t="s">
        <v>1690</v>
      </c>
      <c r="D1612" s="113" t="s">
        <v>824</v>
      </c>
      <c r="E1612" s="115"/>
      <c r="F1612" s="114">
        <v>6</v>
      </c>
      <c r="G1612" s="118" t="s">
        <v>821</v>
      </c>
    </row>
    <row r="1613" spans="1:7" x14ac:dyDescent="0.35">
      <c r="A1613" s="112" t="s">
        <v>816</v>
      </c>
      <c r="B1613" s="113" t="s">
        <v>2204</v>
      </c>
      <c r="C1613" s="113" t="s">
        <v>2359</v>
      </c>
      <c r="D1613" s="113" t="s">
        <v>824</v>
      </c>
      <c r="E1613" s="115"/>
      <c r="F1613" s="114">
        <v>1</v>
      </c>
      <c r="G1613" s="118" t="s">
        <v>821</v>
      </c>
    </row>
    <row r="1614" spans="1:7" x14ac:dyDescent="0.35">
      <c r="A1614" s="112" t="s">
        <v>816</v>
      </c>
      <c r="B1614" s="113" t="s">
        <v>1138</v>
      </c>
      <c r="C1614" s="113" t="s">
        <v>2360</v>
      </c>
      <c r="D1614" s="113" t="s">
        <v>824</v>
      </c>
      <c r="E1614" s="115"/>
      <c r="F1614" s="114">
        <v>2</v>
      </c>
      <c r="G1614" s="118" t="s">
        <v>821</v>
      </c>
    </row>
    <row r="1615" spans="1:7" ht="21" x14ac:dyDescent="0.35">
      <c r="A1615" s="112" t="s">
        <v>816</v>
      </c>
      <c r="B1615" s="113" t="s">
        <v>1138</v>
      </c>
      <c r="C1615" s="113" t="s">
        <v>2361</v>
      </c>
      <c r="D1615" s="113" t="s">
        <v>824</v>
      </c>
      <c r="E1615" s="115"/>
      <c r="F1615" s="114">
        <v>2</v>
      </c>
      <c r="G1615" s="118" t="s">
        <v>821</v>
      </c>
    </row>
    <row r="1616" spans="1:7" ht="21" x14ac:dyDescent="0.35">
      <c r="A1616" s="112" t="s">
        <v>816</v>
      </c>
      <c r="B1616" s="113" t="s">
        <v>979</v>
      </c>
      <c r="C1616" s="113" t="s">
        <v>2362</v>
      </c>
      <c r="D1616" s="113" t="s">
        <v>819</v>
      </c>
      <c r="E1616" s="113" t="s">
        <v>820</v>
      </c>
      <c r="F1616" s="114">
        <v>4</v>
      </c>
      <c r="G1616" s="118" t="s">
        <v>821</v>
      </c>
    </row>
    <row r="1617" spans="1:7" ht="21" x14ac:dyDescent="0.35">
      <c r="A1617" s="112" t="s">
        <v>816</v>
      </c>
      <c r="B1617" s="113" t="s">
        <v>1537</v>
      </c>
      <c r="C1617" s="113" t="s">
        <v>2363</v>
      </c>
      <c r="D1617" s="113" t="s">
        <v>824</v>
      </c>
      <c r="E1617" s="115"/>
      <c r="F1617" s="114">
        <v>2</v>
      </c>
      <c r="G1617" s="118" t="s">
        <v>821</v>
      </c>
    </row>
    <row r="1618" spans="1:7" ht="21" x14ac:dyDescent="0.35">
      <c r="A1618" s="112" t="s">
        <v>816</v>
      </c>
      <c r="B1618" s="113" t="s">
        <v>1274</v>
      </c>
      <c r="C1618" s="113" t="s">
        <v>2364</v>
      </c>
      <c r="D1618" s="113" t="s">
        <v>819</v>
      </c>
      <c r="E1618" s="113" t="s">
        <v>820</v>
      </c>
      <c r="F1618" s="114">
        <v>1</v>
      </c>
      <c r="G1618" s="118" t="s">
        <v>821</v>
      </c>
    </row>
    <row r="1619" spans="1:7" ht="21" x14ac:dyDescent="0.35">
      <c r="A1619" s="112" t="s">
        <v>816</v>
      </c>
      <c r="B1619" s="113" t="s">
        <v>902</v>
      </c>
      <c r="C1619" s="113" t="s">
        <v>2365</v>
      </c>
      <c r="D1619" s="113" t="s">
        <v>824</v>
      </c>
      <c r="E1619" s="115"/>
      <c r="F1619" s="114">
        <v>1</v>
      </c>
      <c r="G1619" s="118" t="s">
        <v>821</v>
      </c>
    </row>
    <row r="1620" spans="1:7" ht="21" x14ac:dyDescent="0.35">
      <c r="A1620" s="112" t="s">
        <v>816</v>
      </c>
      <c r="B1620" s="113" t="s">
        <v>1185</v>
      </c>
      <c r="C1620" s="113" t="s">
        <v>2366</v>
      </c>
      <c r="D1620" s="113" t="s">
        <v>824</v>
      </c>
      <c r="E1620" s="115"/>
      <c r="F1620" s="114">
        <v>2</v>
      </c>
      <c r="G1620" s="118" t="s">
        <v>821</v>
      </c>
    </row>
    <row r="1621" spans="1:7" ht="21" x14ac:dyDescent="0.35">
      <c r="A1621" s="112" t="s">
        <v>816</v>
      </c>
      <c r="B1621" s="113" t="s">
        <v>1185</v>
      </c>
      <c r="C1621" s="113" t="s">
        <v>2366</v>
      </c>
      <c r="D1621" s="113" t="s">
        <v>824</v>
      </c>
      <c r="E1621" s="115"/>
      <c r="F1621" s="114">
        <v>2</v>
      </c>
      <c r="G1621" s="118" t="s">
        <v>821</v>
      </c>
    </row>
    <row r="1622" spans="1:7" ht="21" x14ac:dyDescent="0.35">
      <c r="A1622" s="112" t="s">
        <v>816</v>
      </c>
      <c r="B1622" s="113" t="s">
        <v>2367</v>
      </c>
      <c r="C1622" s="113" t="s">
        <v>2368</v>
      </c>
      <c r="D1622" s="113" t="s">
        <v>824</v>
      </c>
      <c r="E1622" s="115"/>
      <c r="F1622" s="114">
        <v>4</v>
      </c>
      <c r="G1622" s="118" t="s">
        <v>821</v>
      </c>
    </row>
    <row r="1623" spans="1:7" ht="21" x14ac:dyDescent="0.35">
      <c r="A1623" s="112" t="s">
        <v>816</v>
      </c>
      <c r="B1623" s="113" t="s">
        <v>880</v>
      </c>
      <c r="C1623" s="113" t="s">
        <v>1700</v>
      </c>
      <c r="D1623" s="113" t="s">
        <v>819</v>
      </c>
      <c r="E1623" s="113" t="s">
        <v>820</v>
      </c>
      <c r="F1623" s="114">
        <v>1</v>
      </c>
      <c r="G1623" s="118" t="s">
        <v>821</v>
      </c>
    </row>
    <row r="1624" spans="1:7" ht="21" x14ac:dyDescent="0.35">
      <c r="A1624" s="112" t="s">
        <v>816</v>
      </c>
      <c r="B1624" s="113" t="s">
        <v>1505</v>
      </c>
      <c r="C1624" s="113" t="s">
        <v>1956</v>
      </c>
      <c r="D1624" s="113" t="s">
        <v>819</v>
      </c>
      <c r="E1624" s="113" t="s">
        <v>838</v>
      </c>
      <c r="F1624" s="114">
        <v>4</v>
      </c>
      <c r="G1624" s="118" t="s">
        <v>821</v>
      </c>
    </row>
    <row r="1625" spans="1:7" ht="31.5" x14ac:dyDescent="0.35">
      <c r="A1625" s="112" t="s">
        <v>816</v>
      </c>
      <c r="B1625" s="113" t="s">
        <v>1701</v>
      </c>
      <c r="C1625" s="113" t="s">
        <v>1702</v>
      </c>
      <c r="D1625" s="113" t="s">
        <v>819</v>
      </c>
      <c r="E1625" s="113" t="s">
        <v>820</v>
      </c>
      <c r="F1625" s="114">
        <v>1</v>
      </c>
      <c r="G1625" s="118" t="s">
        <v>821</v>
      </c>
    </row>
    <row r="1626" spans="1:7" ht="31.5" x14ac:dyDescent="0.35">
      <c r="A1626" s="112" t="s">
        <v>816</v>
      </c>
      <c r="B1626" s="113" t="s">
        <v>1701</v>
      </c>
      <c r="C1626" s="113" t="s">
        <v>1702</v>
      </c>
      <c r="D1626" s="113" t="s">
        <v>819</v>
      </c>
      <c r="E1626" s="113" t="s">
        <v>820</v>
      </c>
      <c r="F1626" s="114">
        <v>1</v>
      </c>
      <c r="G1626" s="118" t="s">
        <v>821</v>
      </c>
    </row>
    <row r="1627" spans="1:7" ht="21" x14ac:dyDescent="0.35">
      <c r="A1627" s="112" t="s">
        <v>816</v>
      </c>
      <c r="B1627" s="113" t="s">
        <v>1274</v>
      </c>
      <c r="C1627" s="113" t="s">
        <v>2369</v>
      </c>
      <c r="D1627" s="113" t="s">
        <v>819</v>
      </c>
      <c r="E1627" s="113" t="s">
        <v>820</v>
      </c>
      <c r="F1627" s="114">
        <v>2</v>
      </c>
      <c r="G1627" s="118" t="s">
        <v>821</v>
      </c>
    </row>
    <row r="1628" spans="1:7" ht="21" x14ac:dyDescent="0.35">
      <c r="A1628" s="112" t="s">
        <v>816</v>
      </c>
      <c r="B1628" s="113" t="s">
        <v>1177</v>
      </c>
      <c r="C1628" s="113" t="s">
        <v>2370</v>
      </c>
      <c r="D1628" s="113" t="s">
        <v>824</v>
      </c>
      <c r="E1628" s="115"/>
      <c r="F1628" s="114">
        <v>2</v>
      </c>
      <c r="G1628" s="118" t="s">
        <v>821</v>
      </c>
    </row>
    <row r="1629" spans="1:7" ht="21" x14ac:dyDescent="0.35">
      <c r="A1629" s="112" t="s">
        <v>816</v>
      </c>
      <c r="B1629" s="113" t="s">
        <v>1378</v>
      </c>
      <c r="C1629" s="113" t="s">
        <v>2371</v>
      </c>
      <c r="D1629" s="113" t="s">
        <v>819</v>
      </c>
      <c r="E1629" s="113" t="s">
        <v>838</v>
      </c>
      <c r="F1629" s="114">
        <v>12</v>
      </c>
      <c r="G1629" s="118" t="s">
        <v>821</v>
      </c>
    </row>
    <row r="1630" spans="1:7" ht="21" x14ac:dyDescent="0.35">
      <c r="A1630" s="112" t="s">
        <v>816</v>
      </c>
      <c r="B1630" s="113" t="s">
        <v>880</v>
      </c>
      <c r="C1630" s="113" t="s">
        <v>2372</v>
      </c>
      <c r="D1630" s="113" t="s">
        <v>819</v>
      </c>
      <c r="E1630" s="113" t="s">
        <v>820</v>
      </c>
      <c r="F1630" s="114">
        <v>1</v>
      </c>
      <c r="G1630" s="118" t="s">
        <v>821</v>
      </c>
    </row>
    <row r="1631" spans="1:7" ht="21" x14ac:dyDescent="0.35">
      <c r="A1631" s="112" t="s">
        <v>816</v>
      </c>
      <c r="B1631" s="113" t="s">
        <v>880</v>
      </c>
      <c r="C1631" s="113" t="s">
        <v>2372</v>
      </c>
      <c r="D1631" s="113" t="s">
        <v>819</v>
      </c>
      <c r="E1631" s="113" t="s">
        <v>820</v>
      </c>
      <c r="F1631" s="114">
        <v>1</v>
      </c>
      <c r="G1631" s="118" t="s">
        <v>821</v>
      </c>
    </row>
    <row r="1632" spans="1:7" ht="21" x14ac:dyDescent="0.35">
      <c r="A1632" s="112" t="s">
        <v>816</v>
      </c>
      <c r="B1632" s="113" t="s">
        <v>969</v>
      </c>
      <c r="C1632" s="113" t="s">
        <v>1708</v>
      </c>
      <c r="D1632" s="113" t="s">
        <v>824</v>
      </c>
      <c r="E1632" s="115"/>
      <c r="F1632" s="114">
        <v>1</v>
      </c>
      <c r="G1632" s="118" t="s">
        <v>821</v>
      </c>
    </row>
    <row r="1633" spans="1:7" ht="21" x14ac:dyDescent="0.35">
      <c r="A1633" s="112" t="s">
        <v>816</v>
      </c>
      <c r="B1633" s="113" t="s">
        <v>917</v>
      </c>
      <c r="C1633" s="113" t="s">
        <v>2373</v>
      </c>
      <c r="D1633" s="113" t="s">
        <v>824</v>
      </c>
      <c r="E1633" s="115"/>
      <c r="F1633" s="114">
        <v>2</v>
      </c>
      <c r="G1633" s="118" t="s">
        <v>821</v>
      </c>
    </row>
    <row r="1634" spans="1:7" ht="21" x14ac:dyDescent="0.35">
      <c r="A1634" s="112" t="s">
        <v>816</v>
      </c>
      <c r="B1634" s="113" t="s">
        <v>893</v>
      </c>
      <c r="C1634" s="113" t="s">
        <v>2374</v>
      </c>
      <c r="D1634" s="113" t="s">
        <v>819</v>
      </c>
      <c r="E1634" s="113" t="s">
        <v>820</v>
      </c>
      <c r="F1634" s="114">
        <v>1</v>
      </c>
      <c r="G1634" s="118" t="s">
        <v>821</v>
      </c>
    </row>
    <row r="1635" spans="1:7" ht="21" x14ac:dyDescent="0.35">
      <c r="A1635" s="112" t="s">
        <v>816</v>
      </c>
      <c r="B1635" s="113" t="s">
        <v>1274</v>
      </c>
      <c r="C1635" s="113" t="s">
        <v>2375</v>
      </c>
      <c r="D1635" s="113" t="s">
        <v>819</v>
      </c>
      <c r="E1635" s="113" t="s">
        <v>838</v>
      </c>
      <c r="F1635" s="114">
        <v>2</v>
      </c>
      <c r="G1635" s="118" t="s">
        <v>821</v>
      </c>
    </row>
    <row r="1636" spans="1:7" x14ac:dyDescent="0.35">
      <c r="A1636" s="112" t="s">
        <v>816</v>
      </c>
      <c r="B1636" s="113" t="s">
        <v>1579</v>
      </c>
      <c r="C1636" s="113" t="s">
        <v>2376</v>
      </c>
      <c r="D1636" s="113" t="s">
        <v>819</v>
      </c>
      <c r="E1636" s="113" t="s">
        <v>820</v>
      </c>
      <c r="F1636" s="114">
        <v>1</v>
      </c>
      <c r="G1636" s="118" t="s">
        <v>821</v>
      </c>
    </row>
    <row r="1637" spans="1:7" ht="21" x14ac:dyDescent="0.35">
      <c r="A1637" s="112" t="s">
        <v>816</v>
      </c>
      <c r="B1637" s="113" t="s">
        <v>846</v>
      </c>
      <c r="C1637" s="113" t="s">
        <v>2377</v>
      </c>
      <c r="D1637" s="113" t="s">
        <v>819</v>
      </c>
      <c r="E1637" s="113" t="s">
        <v>838</v>
      </c>
      <c r="F1637" s="114">
        <v>2</v>
      </c>
      <c r="G1637" s="118" t="s">
        <v>821</v>
      </c>
    </row>
    <row r="1638" spans="1:7" x14ac:dyDescent="0.35">
      <c r="A1638" s="112" t="s">
        <v>816</v>
      </c>
      <c r="B1638" s="113" t="s">
        <v>1052</v>
      </c>
      <c r="C1638" s="113" t="s">
        <v>2378</v>
      </c>
      <c r="D1638" s="113" t="s">
        <v>819</v>
      </c>
      <c r="E1638" s="113" t="s">
        <v>838</v>
      </c>
      <c r="F1638" s="114">
        <v>1</v>
      </c>
      <c r="G1638" s="118" t="s">
        <v>821</v>
      </c>
    </row>
    <row r="1639" spans="1:7" x14ac:dyDescent="0.35">
      <c r="A1639" s="112" t="s">
        <v>816</v>
      </c>
      <c r="B1639" s="113" t="s">
        <v>1052</v>
      </c>
      <c r="C1639" s="113" t="s">
        <v>2378</v>
      </c>
      <c r="D1639" s="113" t="s">
        <v>819</v>
      </c>
      <c r="E1639" s="113" t="s">
        <v>838</v>
      </c>
      <c r="F1639" s="114">
        <v>1</v>
      </c>
      <c r="G1639" s="118" t="s">
        <v>821</v>
      </c>
    </row>
    <row r="1640" spans="1:7" ht="21" x14ac:dyDescent="0.35">
      <c r="A1640" s="112" t="s">
        <v>816</v>
      </c>
      <c r="B1640" s="113" t="s">
        <v>1315</v>
      </c>
      <c r="C1640" s="113" t="s">
        <v>2379</v>
      </c>
      <c r="D1640" s="113" t="s">
        <v>824</v>
      </c>
      <c r="E1640" s="115"/>
      <c r="F1640" s="114">
        <v>4</v>
      </c>
      <c r="G1640" s="118" t="s">
        <v>821</v>
      </c>
    </row>
    <row r="1641" spans="1:7" ht="21" x14ac:dyDescent="0.35">
      <c r="A1641" s="112" t="s">
        <v>816</v>
      </c>
      <c r="B1641" s="113" t="s">
        <v>1256</v>
      </c>
      <c r="C1641" s="113" t="s">
        <v>1257</v>
      </c>
      <c r="D1641" s="113" t="s">
        <v>824</v>
      </c>
      <c r="E1641" s="115"/>
      <c r="F1641" s="114">
        <v>1</v>
      </c>
      <c r="G1641" s="118" t="s">
        <v>821</v>
      </c>
    </row>
    <row r="1642" spans="1:7" ht="21" x14ac:dyDescent="0.35">
      <c r="A1642" s="112" t="s">
        <v>816</v>
      </c>
      <c r="B1642" s="113" t="s">
        <v>1256</v>
      </c>
      <c r="C1642" s="113" t="s">
        <v>1257</v>
      </c>
      <c r="D1642" s="113" t="s">
        <v>824</v>
      </c>
      <c r="E1642" s="115"/>
      <c r="F1642" s="114">
        <v>1</v>
      </c>
      <c r="G1642" s="118" t="s">
        <v>821</v>
      </c>
    </row>
    <row r="1643" spans="1:7" ht="21" x14ac:dyDescent="0.35">
      <c r="A1643" s="112" t="s">
        <v>816</v>
      </c>
      <c r="B1643" s="113" t="s">
        <v>1159</v>
      </c>
      <c r="C1643" s="113" t="s">
        <v>2380</v>
      </c>
      <c r="D1643" s="113" t="s">
        <v>819</v>
      </c>
      <c r="E1643" s="113" t="s">
        <v>845</v>
      </c>
      <c r="F1643" s="114">
        <v>1</v>
      </c>
      <c r="G1643" s="118" t="s">
        <v>821</v>
      </c>
    </row>
    <row r="1644" spans="1:7" ht="21" x14ac:dyDescent="0.35">
      <c r="A1644" s="112" t="s">
        <v>816</v>
      </c>
      <c r="B1644" s="113" t="s">
        <v>1532</v>
      </c>
      <c r="C1644" s="113" t="s">
        <v>2381</v>
      </c>
      <c r="D1644" s="113" t="s">
        <v>824</v>
      </c>
      <c r="E1644" s="115"/>
      <c r="F1644" s="114">
        <v>3</v>
      </c>
      <c r="G1644" s="118" t="s">
        <v>821</v>
      </c>
    </row>
    <row r="1645" spans="1:7" ht="21" x14ac:dyDescent="0.35">
      <c r="A1645" s="112" t="s">
        <v>816</v>
      </c>
      <c r="B1645" s="113" t="s">
        <v>1331</v>
      </c>
      <c r="C1645" s="113" t="s">
        <v>2382</v>
      </c>
      <c r="D1645" s="113" t="s">
        <v>824</v>
      </c>
      <c r="E1645" s="115"/>
      <c r="F1645" s="114">
        <v>2</v>
      </c>
      <c r="G1645" s="118" t="s">
        <v>821</v>
      </c>
    </row>
    <row r="1646" spans="1:7" ht="21" x14ac:dyDescent="0.35">
      <c r="A1646" s="112" t="s">
        <v>816</v>
      </c>
      <c r="B1646" s="113" t="s">
        <v>825</v>
      </c>
      <c r="C1646" s="113" t="s">
        <v>2383</v>
      </c>
      <c r="D1646" s="113" t="s">
        <v>819</v>
      </c>
      <c r="E1646" s="113" t="s">
        <v>820</v>
      </c>
      <c r="F1646" s="114">
        <v>1</v>
      </c>
      <c r="G1646" s="118" t="s">
        <v>821</v>
      </c>
    </row>
    <row r="1647" spans="1:7" ht="21" x14ac:dyDescent="0.35">
      <c r="A1647" s="112" t="s">
        <v>816</v>
      </c>
      <c r="B1647" s="113" t="s">
        <v>890</v>
      </c>
      <c r="C1647" s="113" t="s">
        <v>2384</v>
      </c>
      <c r="D1647" s="113" t="s">
        <v>819</v>
      </c>
      <c r="E1647" s="113" t="s">
        <v>838</v>
      </c>
      <c r="F1647" s="114">
        <v>1</v>
      </c>
      <c r="G1647" s="118" t="s">
        <v>821</v>
      </c>
    </row>
    <row r="1648" spans="1:7" ht="21" x14ac:dyDescent="0.35">
      <c r="A1648" s="112" t="s">
        <v>816</v>
      </c>
      <c r="B1648" s="113" t="s">
        <v>1351</v>
      </c>
      <c r="C1648" s="113" t="s">
        <v>2385</v>
      </c>
      <c r="D1648" s="113" t="s">
        <v>819</v>
      </c>
      <c r="E1648" s="113" t="s">
        <v>838</v>
      </c>
      <c r="F1648" s="114">
        <v>1</v>
      </c>
      <c r="G1648" s="118" t="s">
        <v>821</v>
      </c>
    </row>
    <row r="1649" spans="1:7" ht="21" x14ac:dyDescent="0.35">
      <c r="A1649" s="112" t="s">
        <v>816</v>
      </c>
      <c r="B1649" s="113" t="s">
        <v>902</v>
      </c>
      <c r="C1649" s="113" t="s">
        <v>2386</v>
      </c>
      <c r="D1649" s="113" t="s">
        <v>824</v>
      </c>
      <c r="E1649" s="115"/>
      <c r="F1649" s="114">
        <v>1</v>
      </c>
      <c r="G1649" s="118" t="s">
        <v>821</v>
      </c>
    </row>
    <row r="1650" spans="1:7" ht="21" x14ac:dyDescent="0.35">
      <c r="A1650" s="112" t="s">
        <v>816</v>
      </c>
      <c r="B1650" s="113" t="s">
        <v>977</v>
      </c>
      <c r="C1650" s="113" t="s">
        <v>2387</v>
      </c>
      <c r="D1650" s="113" t="s">
        <v>824</v>
      </c>
      <c r="E1650" s="115"/>
      <c r="F1650" s="114">
        <v>1</v>
      </c>
      <c r="G1650" s="118" t="s">
        <v>821</v>
      </c>
    </row>
    <row r="1651" spans="1:7" x14ac:dyDescent="0.35">
      <c r="A1651" s="112" t="s">
        <v>816</v>
      </c>
      <c r="B1651" s="113" t="s">
        <v>921</v>
      </c>
      <c r="C1651" s="113" t="s">
        <v>2388</v>
      </c>
      <c r="D1651" s="113" t="s">
        <v>819</v>
      </c>
      <c r="E1651" s="113" t="s">
        <v>820</v>
      </c>
      <c r="F1651" s="114">
        <v>2</v>
      </c>
      <c r="G1651" s="118" t="s">
        <v>821</v>
      </c>
    </row>
    <row r="1652" spans="1:7" x14ac:dyDescent="0.35">
      <c r="A1652" s="112" t="s">
        <v>816</v>
      </c>
      <c r="B1652" s="113" t="s">
        <v>921</v>
      </c>
      <c r="C1652" s="113" t="s">
        <v>2388</v>
      </c>
      <c r="D1652" s="113" t="s">
        <v>819</v>
      </c>
      <c r="E1652" s="113" t="s">
        <v>820</v>
      </c>
      <c r="F1652" s="114">
        <v>2</v>
      </c>
      <c r="G1652" s="118" t="s">
        <v>821</v>
      </c>
    </row>
    <row r="1653" spans="1:7" x14ac:dyDescent="0.35">
      <c r="A1653" s="112" t="s">
        <v>816</v>
      </c>
      <c r="B1653" s="113" t="s">
        <v>921</v>
      </c>
      <c r="C1653" s="113" t="s">
        <v>2389</v>
      </c>
      <c r="D1653" s="113" t="s">
        <v>819</v>
      </c>
      <c r="E1653" s="113" t="s">
        <v>820</v>
      </c>
      <c r="F1653" s="114">
        <v>2</v>
      </c>
      <c r="G1653" s="118" t="s">
        <v>821</v>
      </c>
    </row>
    <row r="1654" spans="1:7" x14ac:dyDescent="0.35">
      <c r="A1654" s="112" t="s">
        <v>816</v>
      </c>
      <c r="B1654" s="113" t="s">
        <v>921</v>
      </c>
      <c r="C1654" s="113" t="s">
        <v>2389</v>
      </c>
      <c r="D1654" s="113" t="s">
        <v>819</v>
      </c>
      <c r="E1654" s="113" t="s">
        <v>820</v>
      </c>
      <c r="F1654" s="114">
        <v>2</v>
      </c>
      <c r="G1654" s="118" t="s">
        <v>821</v>
      </c>
    </row>
    <row r="1655" spans="1:7" ht="21" x14ac:dyDescent="0.35">
      <c r="A1655" s="112" t="s">
        <v>816</v>
      </c>
      <c r="B1655" s="113" t="s">
        <v>1235</v>
      </c>
      <c r="C1655" s="113" t="s">
        <v>2390</v>
      </c>
      <c r="D1655" s="113" t="s">
        <v>819</v>
      </c>
      <c r="E1655" s="113" t="s">
        <v>820</v>
      </c>
      <c r="F1655" s="114">
        <v>2</v>
      </c>
      <c r="G1655" s="118" t="s">
        <v>821</v>
      </c>
    </row>
    <row r="1656" spans="1:7" ht="21" x14ac:dyDescent="0.35">
      <c r="A1656" s="112" t="s">
        <v>816</v>
      </c>
      <c r="B1656" s="113" t="s">
        <v>1235</v>
      </c>
      <c r="C1656" s="113" t="s">
        <v>2390</v>
      </c>
      <c r="D1656" s="113" t="s">
        <v>819</v>
      </c>
      <c r="E1656" s="113" t="s">
        <v>820</v>
      </c>
      <c r="F1656" s="114">
        <v>2</v>
      </c>
      <c r="G1656" s="118" t="s">
        <v>821</v>
      </c>
    </row>
    <row r="1657" spans="1:7" x14ac:dyDescent="0.35">
      <c r="A1657" s="112" t="s">
        <v>816</v>
      </c>
      <c r="B1657" s="113" t="s">
        <v>977</v>
      </c>
      <c r="C1657" s="113" t="s">
        <v>2391</v>
      </c>
      <c r="D1657" s="113" t="s">
        <v>824</v>
      </c>
      <c r="E1657" s="115"/>
      <c r="F1657" s="114">
        <v>3</v>
      </c>
      <c r="G1657" s="118" t="s">
        <v>821</v>
      </c>
    </row>
    <row r="1658" spans="1:7" ht="21" x14ac:dyDescent="0.35">
      <c r="A1658" s="112" t="s">
        <v>816</v>
      </c>
      <c r="B1658" s="113" t="s">
        <v>880</v>
      </c>
      <c r="C1658" s="113" t="s">
        <v>2392</v>
      </c>
      <c r="D1658" s="113" t="s">
        <v>819</v>
      </c>
      <c r="E1658" s="113" t="s">
        <v>820</v>
      </c>
      <c r="F1658" s="114">
        <v>2</v>
      </c>
      <c r="G1658" s="118" t="s">
        <v>821</v>
      </c>
    </row>
    <row r="1659" spans="1:7" ht="21" x14ac:dyDescent="0.35">
      <c r="A1659" s="112" t="s">
        <v>816</v>
      </c>
      <c r="B1659" s="113" t="s">
        <v>1235</v>
      </c>
      <c r="C1659" s="113" t="s">
        <v>2393</v>
      </c>
      <c r="D1659" s="113" t="s">
        <v>824</v>
      </c>
      <c r="E1659" s="115"/>
      <c r="F1659" s="114">
        <v>1</v>
      </c>
      <c r="G1659" s="118" t="s">
        <v>821</v>
      </c>
    </row>
    <row r="1660" spans="1:7" ht="21" x14ac:dyDescent="0.35">
      <c r="A1660" s="112" t="s">
        <v>816</v>
      </c>
      <c r="B1660" s="113" t="s">
        <v>827</v>
      </c>
      <c r="C1660" s="113" t="s">
        <v>2394</v>
      </c>
      <c r="D1660" s="113" t="s">
        <v>824</v>
      </c>
      <c r="E1660" s="115"/>
      <c r="F1660" s="114">
        <v>9</v>
      </c>
      <c r="G1660" s="118" t="s">
        <v>821</v>
      </c>
    </row>
    <row r="1661" spans="1:7" ht="21" x14ac:dyDescent="0.35">
      <c r="A1661" s="112" t="s">
        <v>816</v>
      </c>
      <c r="B1661" s="113" t="s">
        <v>1159</v>
      </c>
      <c r="C1661" s="113" t="s">
        <v>2395</v>
      </c>
      <c r="D1661" s="113" t="s">
        <v>824</v>
      </c>
      <c r="E1661" s="115"/>
      <c r="F1661" s="114">
        <v>6</v>
      </c>
      <c r="G1661" s="118" t="s">
        <v>821</v>
      </c>
    </row>
    <row r="1662" spans="1:7" ht="21" x14ac:dyDescent="0.35">
      <c r="A1662" s="112" t="s">
        <v>816</v>
      </c>
      <c r="B1662" s="113" t="s">
        <v>1116</v>
      </c>
      <c r="C1662" s="113" t="s">
        <v>2396</v>
      </c>
      <c r="D1662" s="113" t="s">
        <v>819</v>
      </c>
      <c r="E1662" s="113" t="s">
        <v>820</v>
      </c>
      <c r="F1662" s="114">
        <v>1</v>
      </c>
      <c r="G1662" s="118" t="s">
        <v>821</v>
      </c>
    </row>
    <row r="1663" spans="1:7" ht="21" x14ac:dyDescent="0.35">
      <c r="A1663" s="112" t="s">
        <v>816</v>
      </c>
      <c r="B1663" s="113" t="s">
        <v>880</v>
      </c>
      <c r="C1663" s="113" t="s">
        <v>2397</v>
      </c>
      <c r="D1663" s="113" t="s">
        <v>819</v>
      </c>
      <c r="E1663" s="113" t="s">
        <v>838</v>
      </c>
      <c r="F1663" s="114">
        <v>1</v>
      </c>
      <c r="G1663" s="118" t="s">
        <v>821</v>
      </c>
    </row>
    <row r="1664" spans="1:7" ht="21" x14ac:dyDescent="0.35">
      <c r="A1664" s="112" t="s">
        <v>816</v>
      </c>
      <c r="B1664" s="113" t="s">
        <v>1315</v>
      </c>
      <c r="C1664" s="113" t="s">
        <v>1728</v>
      </c>
      <c r="D1664" s="113" t="s">
        <v>824</v>
      </c>
      <c r="E1664" s="115"/>
      <c r="F1664" s="114">
        <v>7</v>
      </c>
      <c r="G1664" s="118" t="s">
        <v>821</v>
      </c>
    </row>
    <row r="1665" spans="1:7" ht="21" x14ac:dyDescent="0.35">
      <c r="A1665" s="112" t="s">
        <v>816</v>
      </c>
      <c r="B1665" s="113" t="s">
        <v>1315</v>
      </c>
      <c r="C1665" s="113" t="s">
        <v>1728</v>
      </c>
      <c r="D1665" s="113" t="s">
        <v>824</v>
      </c>
      <c r="E1665" s="115"/>
      <c r="F1665" s="114">
        <v>7</v>
      </c>
      <c r="G1665" s="118" t="s">
        <v>821</v>
      </c>
    </row>
    <row r="1666" spans="1:7" ht="21" x14ac:dyDescent="0.35">
      <c r="A1666" s="112" t="s">
        <v>816</v>
      </c>
      <c r="B1666" s="113" t="s">
        <v>1315</v>
      </c>
      <c r="C1666" s="113" t="s">
        <v>1728</v>
      </c>
      <c r="D1666" s="113" t="s">
        <v>824</v>
      </c>
      <c r="E1666" s="115"/>
      <c r="F1666" s="114">
        <v>7</v>
      </c>
      <c r="G1666" s="118" t="s">
        <v>821</v>
      </c>
    </row>
    <row r="1667" spans="1:7" ht="21" x14ac:dyDescent="0.35">
      <c r="A1667" s="112" t="s">
        <v>816</v>
      </c>
      <c r="B1667" s="113" t="s">
        <v>1579</v>
      </c>
      <c r="C1667" s="113" t="s">
        <v>2398</v>
      </c>
      <c r="D1667" s="113" t="s">
        <v>819</v>
      </c>
      <c r="E1667" s="113" t="s">
        <v>820</v>
      </c>
      <c r="F1667" s="114">
        <v>1</v>
      </c>
      <c r="G1667" s="118" t="s">
        <v>821</v>
      </c>
    </row>
    <row r="1668" spans="1:7" ht="21" x14ac:dyDescent="0.35">
      <c r="A1668" s="112" t="s">
        <v>816</v>
      </c>
      <c r="B1668" s="113" t="s">
        <v>1579</v>
      </c>
      <c r="C1668" s="113" t="s">
        <v>2398</v>
      </c>
      <c r="D1668" s="113" t="s">
        <v>819</v>
      </c>
      <c r="E1668" s="113" t="s">
        <v>820</v>
      </c>
      <c r="F1668" s="114">
        <v>1</v>
      </c>
      <c r="G1668" s="118" t="s">
        <v>821</v>
      </c>
    </row>
    <row r="1669" spans="1:7" ht="21" x14ac:dyDescent="0.35">
      <c r="A1669" s="112" t="s">
        <v>816</v>
      </c>
      <c r="B1669" s="113" t="s">
        <v>1579</v>
      </c>
      <c r="C1669" s="113" t="s">
        <v>2398</v>
      </c>
      <c r="D1669" s="113" t="s">
        <v>819</v>
      </c>
      <c r="E1669" s="113" t="s">
        <v>820</v>
      </c>
      <c r="F1669" s="114">
        <v>1</v>
      </c>
      <c r="G1669" s="118" t="s">
        <v>821</v>
      </c>
    </row>
    <row r="1670" spans="1:7" ht="21" x14ac:dyDescent="0.35">
      <c r="A1670" s="112" t="s">
        <v>816</v>
      </c>
      <c r="B1670" s="113" t="s">
        <v>867</v>
      </c>
      <c r="C1670" s="113" t="s">
        <v>2399</v>
      </c>
      <c r="D1670" s="113" t="s">
        <v>824</v>
      </c>
      <c r="E1670" s="115"/>
      <c r="F1670" s="114">
        <v>2</v>
      </c>
      <c r="G1670" s="118" t="s">
        <v>821</v>
      </c>
    </row>
    <row r="1671" spans="1:7" ht="21" x14ac:dyDescent="0.35">
      <c r="A1671" s="112" t="s">
        <v>816</v>
      </c>
      <c r="B1671" s="113" t="s">
        <v>931</v>
      </c>
      <c r="C1671" s="113" t="s">
        <v>2400</v>
      </c>
      <c r="D1671" s="113" t="s">
        <v>819</v>
      </c>
      <c r="E1671" s="113" t="s">
        <v>838</v>
      </c>
      <c r="F1671" s="114">
        <v>1</v>
      </c>
      <c r="G1671" s="118" t="s">
        <v>821</v>
      </c>
    </row>
    <row r="1672" spans="1:7" ht="21" x14ac:dyDescent="0.35">
      <c r="A1672" s="112" t="s">
        <v>816</v>
      </c>
      <c r="B1672" s="113" t="s">
        <v>2401</v>
      </c>
      <c r="C1672" s="113" t="s">
        <v>2402</v>
      </c>
      <c r="D1672" s="113" t="s">
        <v>824</v>
      </c>
      <c r="E1672" s="115"/>
      <c r="F1672" s="114">
        <v>2</v>
      </c>
      <c r="G1672" s="118" t="s">
        <v>821</v>
      </c>
    </row>
    <row r="1673" spans="1:7" ht="21" x14ac:dyDescent="0.35">
      <c r="A1673" s="112" t="s">
        <v>816</v>
      </c>
      <c r="B1673" s="113" t="s">
        <v>2401</v>
      </c>
      <c r="C1673" s="113" t="s">
        <v>2402</v>
      </c>
      <c r="D1673" s="113" t="s">
        <v>824</v>
      </c>
      <c r="E1673" s="115"/>
      <c r="F1673" s="114">
        <v>2</v>
      </c>
      <c r="G1673" s="118" t="s">
        <v>821</v>
      </c>
    </row>
    <row r="1674" spans="1:7" ht="21" x14ac:dyDescent="0.35">
      <c r="A1674" s="112" t="s">
        <v>816</v>
      </c>
      <c r="B1674" s="113" t="s">
        <v>1058</v>
      </c>
      <c r="C1674" s="113" t="s">
        <v>2403</v>
      </c>
      <c r="D1674" s="113" t="s">
        <v>819</v>
      </c>
      <c r="E1674" s="113" t="s">
        <v>820</v>
      </c>
      <c r="F1674" s="114">
        <v>4</v>
      </c>
      <c r="G1674" s="118" t="s">
        <v>821</v>
      </c>
    </row>
    <row r="1675" spans="1:7" ht="21" x14ac:dyDescent="0.35">
      <c r="A1675" s="112" t="s">
        <v>816</v>
      </c>
      <c r="B1675" s="113" t="s">
        <v>1958</v>
      </c>
      <c r="C1675" s="113" t="s">
        <v>2404</v>
      </c>
      <c r="D1675" s="113" t="s">
        <v>824</v>
      </c>
      <c r="E1675" s="115"/>
      <c r="F1675" s="114">
        <v>3</v>
      </c>
      <c r="G1675" s="118" t="s">
        <v>821</v>
      </c>
    </row>
    <row r="1676" spans="1:7" x14ac:dyDescent="0.35">
      <c r="A1676" s="112" t="s">
        <v>816</v>
      </c>
      <c r="B1676" s="113" t="s">
        <v>817</v>
      </c>
      <c r="C1676" s="113" t="s">
        <v>2405</v>
      </c>
      <c r="D1676" s="113" t="s">
        <v>819</v>
      </c>
      <c r="E1676" s="113" t="s">
        <v>845</v>
      </c>
      <c r="F1676" s="114">
        <v>2</v>
      </c>
      <c r="G1676" s="118" t="s">
        <v>821</v>
      </c>
    </row>
    <row r="1677" spans="1:7" x14ac:dyDescent="0.35">
      <c r="A1677" s="112" t="s">
        <v>816</v>
      </c>
      <c r="B1677" s="113" t="s">
        <v>1266</v>
      </c>
      <c r="C1677" s="113" t="s">
        <v>2109</v>
      </c>
      <c r="D1677" s="113" t="s">
        <v>824</v>
      </c>
      <c r="E1677" s="115"/>
      <c r="F1677" s="114">
        <v>9</v>
      </c>
      <c r="G1677" s="118" t="s">
        <v>821</v>
      </c>
    </row>
    <row r="1678" spans="1:7" x14ac:dyDescent="0.35">
      <c r="A1678" s="112" t="s">
        <v>816</v>
      </c>
      <c r="B1678" s="113" t="s">
        <v>880</v>
      </c>
      <c r="C1678" s="113" t="s">
        <v>2406</v>
      </c>
      <c r="D1678" s="113" t="s">
        <v>819</v>
      </c>
      <c r="E1678" s="113" t="s">
        <v>820</v>
      </c>
      <c r="F1678" s="114">
        <v>5</v>
      </c>
      <c r="G1678" s="118" t="s">
        <v>821</v>
      </c>
    </row>
    <row r="1679" spans="1:7" ht="21" x14ac:dyDescent="0.35">
      <c r="A1679" s="112" t="s">
        <v>816</v>
      </c>
      <c r="B1679" s="113" t="s">
        <v>882</v>
      </c>
      <c r="C1679" s="113" t="s">
        <v>2407</v>
      </c>
      <c r="D1679" s="113" t="s">
        <v>819</v>
      </c>
      <c r="E1679" s="113" t="s">
        <v>845</v>
      </c>
      <c r="F1679" s="114">
        <v>1</v>
      </c>
      <c r="G1679" s="118" t="s">
        <v>821</v>
      </c>
    </row>
    <row r="1680" spans="1:7" ht="21" x14ac:dyDescent="0.35">
      <c r="A1680" s="112" t="s">
        <v>816</v>
      </c>
      <c r="B1680" s="113" t="s">
        <v>935</v>
      </c>
      <c r="C1680" s="113" t="s">
        <v>2408</v>
      </c>
      <c r="D1680" s="113" t="s">
        <v>824</v>
      </c>
      <c r="E1680" s="115"/>
      <c r="F1680" s="114">
        <v>2</v>
      </c>
      <c r="G1680" s="118" t="s">
        <v>821</v>
      </c>
    </row>
    <row r="1681" spans="1:7" ht="21" x14ac:dyDescent="0.35">
      <c r="A1681" s="112" t="s">
        <v>816</v>
      </c>
      <c r="B1681" s="113" t="s">
        <v>1274</v>
      </c>
      <c r="C1681" s="113" t="s">
        <v>2409</v>
      </c>
      <c r="D1681" s="113" t="s">
        <v>819</v>
      </c>
      <c r="E1681" s="113" t="s">
        <v>838</v>
      </c>
      <c r="F1681" s="114">
        <v>1</v>
      </c>
      <c r="G1681" s="118" t="s">
        <v>821</v>
      </c>
    </row>
    <row r="1682" spans="1:7" ht="21" x14ac:dyDescent="0.35">
      <c r="A1682" s="112" t="s">
        <v>816</v>
      </c>
      <c r="B1682" s="113" t="s">
        <v>938</v>
      </c>
      <c r="C1682" s="113" t="s">
        <v>2410</v>
      </c>
      <c r="D1682" s="113" t="s">
        <v>819</v>
      </c>
      <c r="E1682" s="113" t="s">
        <v>838</v>
      </c>
      <c r="F1682" s="114">
        <v>2</v>
      </c>
      <c r="G1682" s="118" t="s">
        <v>821</v>
      </c>
    </row>
    <row r="1683" spans="1:7" ht="21" x14ac:dyDescent="0.35">
      <c r="A1683" s="112" t="s">
        <v>816</v>
      </c>
      <c r="B1683" s="113" t="s">
        <v>2411</v>
      </c>
      <c r="C1683" s="113" t="s">
        <v>2412</v>
      </c>
      <c r="D1683" s="113" t="s">
        <v>824</v>
      </c>
      <c r="E1683" s="115"/>
      <c r="F1683" s="114">
        <v>1</v>
      </c>
      <c r="G1683" s="118" t="s">
        <v>821</v>
      </c>
    </row>
    <row r="1684" spans="1:7" ht="21" x14ac:dyDescent="0.35">
      <c r="A1684" s="112" t="s">
        <v>816</v>
      </c>
      <c r="B1684" s="113" t="s">
        <v>940</v>
      </c>
      <c r="C1684" s="113" t="s">
        <v>2413</v>
      </c>
      <c r="D1684" s="113" t="s">
        <v>819</v>
      </c>
      <c r="E1684" s="113" t="s">
        <v>838</v>
      </c>
      <c r="F1684" s="114">
        <v>2</v>
      </c>
      <c r="G1684" s="118" t="s">
        <v>821</v>
      </c>
    </row>
    <row r="1685" spans="1:7" ht="21" x14ac:dyDescent="0.35">
      <c r="A1685" s="112" t="s">
        <v>816</v>
      </c>
      <c r="B1685" s="113" t="s">
        <v>1583</v>
      </c>
      <c r="C1685" s="113" t="s">
        <v>2414</v>
      </c>
      <c r="D1685" s="113" t="s">
        <v>819</v>
      </c>
      <c r="E1685" s="113" t="s">
        <v>838</v>
      </c>
      <c r="F1685" s="114">
        <v>1</v>
      </c>
      <c r="G1685" s="118" t="s">
        <v>821</v>
      </c>
    </row>
    <row r="1686" spans="1:7" ht="21" x14ac:dyDescent="0.35">
      <c r="A1686" s="112" t="s">
        <v>816</v>
      </c>
      <c r="B1686" s="113" t="s">
        <v>1583</v>
      </c>
      <c r="C1686" s="113" t="s">
        <v>2414</v>
      </c>
      <c r="D1686" s="113" t="s">
        <v>819</v>
      </c>
      <c r="E1686" s="113" t="s">
        <v>838</v>
      </c>
      <c r="F1686" s="114">
        <v>1</v>
      </c>
      <c r="G1686" s="118" t="s">
        <v>821</v>
      </c>
    </row>
    <row r="1687" spans="1:7" ht="31.5" x14ac:dyDescent="0.35">
      <c r="A1687" s="112" t="s">
        <v>816</v>
      </c>
      <c r="B1687" s="113" t="s">
        <v>1594</v>
      </c>
      <c r="C1687" s="113" t="s">
        <v>2415</v>
      </c>
      <c r="D1687" s="113" t="s">
        <v>824</v>
      </c>
      <c r="E1687" s="115"/>
      <c r="F1687" s="114">
        <v>1</v>
      </c>
      <c r="G1687" s="118" t="s">
        <v>821</v>
      </c>
    </row>
    <row r="1688" spans="1:7" ht="21" x14ac:dyDescent="0.35">
      <c r="A1688" s="112" t="s">
        <v>816</v>
      </c>
      <c r="B1688" s="113" t="s">
        <v>1315</v>
      </c>
      <c r="C1688" s="113" t="s">
        <v>2416</v>
      </c>
      <c r="D1688" s="113" t="s">
        <v>819</v>
      </c>
      <c r="E1688" s="113" t="s">
        <v>820</v>
      </c>
      <c r="F1688" s="114">
        <v>1</v>
      </c>
      <c r="G1688" s="118" t="s">
        <v>821</v>
      </c>
    </row>
    <row r="1689" spans="1:7" ht="21" x14ac:dyDescent="0.35">
      <c r="A1689" s="112" t="s">
        <v>816</v>
      </c>
      <c r="B1689" s="113" t="s">
        <v>1315</v>
      </c>
      <c r="C1689" s="113" t="s">
        <v>2416</v>
      </c>
      <c r="D1689" s="113" t="s">
        <v>819</v>
      </c>
      <c r="E1689" s="113" t="s">
        <v>820</v>
      </c>
      <c r="F1689" s="114">
        <v>1</v>
      </c>
      <c r="G1689" s="118" t="s">
        <v>821</v>
      </c>
    </row>
    <row r="1690" spans="1:7" ht="21" x14ac:dyDescent="0.35">
      <c r="A1690" s="112" t="s">
        <v>816</v>
      </c>
      <c r="B1690" s="113" t="s">
        <v>1315</v>
      </c>
      <c r="C1690" s="113" t="s">
        <v>2416</v>
      </c>
      <c r="D1690" s="113" t="s">
        <v>819</v>
      </c>
      <c r="E1690" s="113" t="s">
        <v>820</v>
      </c>
      <c r="F1690" s="114">
        <v>1</v>
      </c>
      <c r="G1690" s="118" t="s">
        <v>821</v>
      </c>
    </row>
    <row r="1691" spans="1:7" ht="21" x14ac:dyDescent="0.35">
      <c r="A1691" s="112" t="s">
        <v>816</v>
      </c>
      <c r="B1691" s="113" t="s">
        <v>1315</v>
      </c>
      <c r="C1691" s="113" t="s">
        <v>2416</v>
      </c>
      <c r="D1691" s="113" t="s">
        <v>819</v>
      </c>
      <c r="E1691" s="113" t="s">
        <v>820</v>
      </c>
      <c r="F1691" s="114">
        <v>1</v>
      </c>
      <c r="G1691" s="118" t="s">
        <v>821</v>
      </c>
    </row>
    <row r="1692" spans="1:7" ht="21" x14ac:dyDescent="0.35">
      <c r="A1692" s="112" t="s">
        <v>816</v>
      </c>
      <c r="B1692" s="113" t="s">
        <v>2417</v>
      </c>
      <c r="C1692" s="113" t="s">
        <v>2418</v>
      </c>
      <c r="D1692" s="113" t="s">
        <v>819</v>
      </c>
      <c r="E1692" s="113" t="s">
        <v>820</v>
      </c>
      <c r="F1692" s="114">
        <v>984</v>
      </c>
      <c r="G1692" s="118" t="s">
        <v>821</v>
      </c>
    </row>
    <row r="1693" spans="1:7" ht="21" x14ac:dyDescent="0.35">
      <c r="A1693" s="112" t="s">
        <v>816</v>
      </c>
      <c r="B1693" s="113" t="s">
        <v>940</v>
      </c>
      <c r="C1693" s="113" t="s">
        <v>2419</v>
      </c>
      <c r="D1693" s="113" t="s">
        <v>824</v>
      </c>
      <c r="E1693" s="115"/>
      <c r="F1693" s="114">
        <v>2</v>
      </c>
      <c r="G1693" s="118" t="s">
        <v>821</v>
      </c>
    </row>
    <row r="1694" spans="1:7" x14ac:dyDescent="0.35">
      <c r="A1694" s="112" t="s">
        <v>816</v>
      </c>
      <c r="B1694" s="113" t="s">
        <v>2420</v>
      </c>
      <c r="C1694" s="113" t="s">
        <v>2421</v>
      </c>
      <c r="D1694" s="113" t="s">
        <v>824</v>
      </c>
      <c r="E1694" s="115"/>
      <c r="F1694" s="114">
        <v>6</v>
      </c>
      <c r="G1694" s="118" t="s">
        <v>821</v>
      </c>
    </row>
    <row r="1695" spans="1:7" ht="21" x14ac:dyDescent="0.35">
      <c r="A1695" s="112" t="s">
        <v>816</v>
      </c>
      <c r="B1695" s="113" t="s">
        <v>1030</v>
      </c>
      <c r="C1695" s="113" t="s">
        <v>2422</v>
      </c>
      <c r="D1695" s="113" t="s">
        <v>824</v>
      </c>
      <c r="E1695" s="115"/>
      <c r="F1695" s="114">
        <v>10</v>
      </c>
      <c r="G1695" s="118" t="s">
        <v>821</v>
      </c>
    </row>
    <row r="1696" spans="1:7" ht="21" x14ac:dyDescent="0.35">
      <c r="A1696" s="112" t="s">
        <v>816</v>
      </c>
      <c r="B1696" s="113" t="s">
        <v>1274</v>
      </c>
      <c r="C1696" s="113" t="s">
        <v>1739</v>
      </c>
      <c r="D1696" s="113" t="s">
        <v>819</v>
      </c>
      <c r="E1696" s="113" t="s">
        <v>820</v>
      </c>
      <c r="F1696" s="114">
        <v>1</v>
      </c>
      <c r="G1696" s="118" t="s">
        <v>821</v>
      </c>
    </row>
    <row r="1697" spans="1:7" ht="21" x14ac:dyDescent="0.35">
      <c r="A1697" s="112" t="s">
        <v>816</v>
      </c>
      <c r="B1697" s="113" t="s">
        <v>1274</v>
      </c>
      <c r="C1697" s="113" t="s">
        <v>1739</v>
      </c>
      <c r="D1697" s="113" t="s">
        <v>819</v>
      </c>
      <c r="E1697" s="113" t="s">
        <v>820</v>
      </c>
      <c r="F1697" s="114">
        <v>1</v>
      </c>
      <c r="G1697" s="118" t="s">
        <v>821</v>
      </c>
    </row>
    <row r="1698" spans="1:7" ht="21" x14ac:dyDescent="0.35">
      <c r="A1698" s="112" t="s">
        <v>816</v>
      </c>
      <c r="B1698" s="113" t="s">
        <v>880</v>
      </c>
      <c r="C1698" s="113" t="s">
        <v>2423</v>
      </c>
      <c r="D1698" s="113" t="s">
        <v>819</v>
      </c>
      <c r="E1698" s="113" t="s">
        <v>838</v>
      </c>
      <c r="F1698" s="114">
        <v>1</v>
      </c>
      <c r="G1698" s="118" t="s">
        <v>821</v>
      </c>
    </row>
    <row r="1699" spans="1:7" x14ac:dyDescent="0.35">
      <c r="A1699" s="112" t="s">
        <v>816</v>
      </c>
      <c r="B1699" s="113" t="s">
        <v>1857</v>
      </c>
      <c r="C1699" s="113" t="s">
        <v>2424</v>
      </c>
      <c r="D1699" s="113" t="s">
        <v>819</v>
      </c>
      <c r="E1699" s="113" t="s">
        <v>838</v>
      </c>
      <c r="F1699" s="114">
        <v>2</v>
      </c>
      <c r="G1699" s="118" t="s">
        <v>821</v>
      </c>
    </row>
    <row r="1700" spans="1:7" ht="21" x14ac:dyDescent="0.35">
      <c r="A1700" s="112" t="s">
        <v>816</v>
      </c>
      <c r="B1700" s="113" t="s">
        <v>1406</v>
      </c>
      <c r="C1700" s="113" t="s">
        <v>2425</v>
      </c>
      <c r="D1700" s="113" t="s">
        <v>824</v>
      </c>
      <c r="E1700" s="115"/>
      <c r="F1700" s="114">
        <v>1</v>
      </c>
      <c r="G1700" s="118" t="s">
        <v>821</v>
      </c>
    </row>
    <row r="1701" spans="1:7" ht="21" x14ac:dyDescent="0.35">
      <c r="A1701" s="112" t="s">
        <v>816</v>
      </c>
      <c r="B1701" s="113" t="s">
        <v>1406</v>
      </c>
      <c r="C1701" s="113" t="s">
        <v>2425</v>
      </c>
      <c r="D1701" s="113" t="s">
        <v>824</v>
      </c>
      <c r="E1701" s="115"/>
      <c r="F1701" s="114">
        <v>1</v>
      </c>
      <c r="G1701" s="118" t="s">
        <v>821</v>
      </c>
    </row>
    <row r="1702" spans="1:7" ht="21" x14ac:dyDescent="0.35">
      <c r="A1702" s="112" t="s">
        <v>816</v>
      </c>
      <c r="B1702" s="113" t="s">
        <v>1041</v>
      </c>
      <c r="C1702" s="113" t="s">
        <v>2426</v>
      </c>
      <c r="D1702" s="113" t="s">
        <v>819</v>
      </c>
      <c r="E1702" s="113" t="s">
        <v>838</v>
      </c>
      <c r="F1702" s="114">
        <v>1</v>
      </c>
      <c r="G1702" s="118" t="s">
        <v>821</v>
      </c>
    </row>
    <row r="1703" spans="1:7" ht="21" x14ac:dyDescent="0.35">
      <c r="A1703" s="112" t="s">
        <v>816</v>
      </c>
      <c r="B1703" s="113" t="s">
        <v>2172</v>
      </c>
      <c r="C1703" s="113" t="s">
        <v>2427</v>
      </c>
      <c r="D1703" s="113" t="s">
        <v>824</v>
      </c>
      <c r="E1703" s="115"/>
      <c r="F1703" s="114">
        <v>8</v>
      </c>
      <c r="G1703" s="118" t="s">
        <v>821</v>
      </c>
    </row>
    <row r="1704" spans="1:7" x14ac:dyDescent="0.35">
      <c r="A1704" s="112" t="s">
        <v>816</v>
      </c>
      <c r="B1704" s="113" t="s">
        <v>1177</v>
      </c>
      <c r="C1704" s="113" t="s">
        <v>2428</v>
      </c>
      <c r="D1704" s="113" t="s">
        <v>824</v>
      </c>
      <c r="E1704" s="115"/>
      <c r="F1704" s="114">
        <v>1</v>
      </c>
      <c r="G1704" s="118" t="s">
        <v>821</v>
      </c>
    </row>
    <row r="1705" spans="1:7" ht="21" x14ac:dyDescent="0.35">
      <c r="A1705" s="112" t="s">
        <v>816</v>
      </c>
      <c r="B1705" s="113" t="s">
        <v>935</v>
      </c>
      <c r="C1705" s="113" t="s">
        <v>2429</v>
      </c>
      <c r="D1705" s="113" t="s">
        <v>824</v>
      </c>
      <c r="E1705" s="115"/>
      <c r="F1705" s="114">
        <v>2</v>
      </c>
      <c r="G1705" s="118" t="s">
        <v>821</v>
      </c>
    </row>
    <row r="1706" spans="1:7" ht="21" x14ac:dyDescent="0.35">
      <c r="A1706" s="112" t="s">
        <v>816</v>
      </c>
      <c r="B1706" s="113" t="s">
        <v>972</v>
      </c>
      <c r="C1706" s="113" t="s">
        <v>2430</v>
      </c>
      <c r="D1706" s="113" t="s">
        <v>824</v>
      </c>
      <c r="E1706" s="115"/>
      <c r="F1706" s="114">
        <v>4</v>
      </c>
      <c r="G1706" s="118" t="s">
        <v>821</v>
      </c>
    </row>
    <row r="1707" spans="1:7" ht="21" x14ac:dyDescent="0.35">
      <c r="A1707" s="112" t="s">
        <v>816</v>
      </c>
      <c r="B1707" s="113" t="s">
        <v>1274</v>
      </c>
      <c r="C1707" s="113" t="s">
        <v>2431</v>
      </c>
      <c r="D1707" s="113" t="s">
        <v>819</v>
      </c>
      <c r="E1707" s="113" t="s">
        <v>838</v>
      </c>
      <c r="F1707" s="114">
        <v>1</v>
      </c>
      <c r="G1707" s="118" t="s">
        <v>821</v>
      </c>
    </row>
    <row r="1708" spans="1:7" ht="21" x14ac:dyDescent="0.35">
      <c r="A1708" s="112" t="s">
        <v>816</v>
      </c>
      <c r="B1708" s="113" t="s">
        <v>880</v>
      </c>
      <c r="C1708" s="113" t="s">
        <v>2432</v>
      </c>
      <c r="D1708" s="113" t="s">
        <v>819</v>
      </c>
      <c r="E1708" s="113" t="s">
        <v>820</v>
      </c>
      <c r="F1708" s="114">
        <v>1</v>
      </c>
      <c r="G1708" s="118" t="s">
        <v>821</v>
      </c>
    </row>
    <row r="1709" spans="1:7" x14ac:dyDescent="0.35">
      <c r="A1709" s="112" t="s">
        <v>816</v>
      </c>
      <c r="B1709" s="113" t="s">
        <v>1289</v>
      </c>
      <c r="C1709" s="113" t="s">
        <v>2433</v>
      </c>
      <c r="D1709" s="113" t="s">
        <v>824</v>
      </c>
      <c r="E1709" s="115"/>
      <c r="F1709" s="114">
        <v>1</v>
      </c>
      <c r="G1709" s="118" t="s">
        <v>821</v>
      </c>
    </row>
    <row r="1710" spans="1:7" ht="21" x14ac:dyDescent="0.35">
      <c r="A1710" s="112" t="s">
        <v>816</v>
      </c>
      <c r="B1710" s="113" t="s">
        <v>1289</v>
      </c>
      <c r="C1710" s="113" t="s">
        <v>2434</v>
      </c>
      <c r="D1710" s="113" t="s">
        <v>824</v>
      </c>
      <c r="E1710" s="115"/>
      <c r="F1710" s="114">
        <v>1</v>
      </c>
      <c r="G1710" s="118" t="s">
        <v>821</v>
      </c>
    </row>
    <row r="1711" spans="1:7" ht="21" x14ac:dyDescent="0.35">
      <c r="A1711" s="112" t="s">
        <v>816</v>
      </c>
      <c r="B1711" s="113" t="s">
        <v>1576</v>
      </c>
      <c r="C1711" s="113" t="s">
        <v>2435</v>
      </c>
      <c r="D1711" s="113" t="s">
        <v>819</v>
      </c>
      <c r="E1711" s="113" t="s">
        <v>838</v>
      </c>
      <c r="F1711" s="114">
        <v>1</v>
      </c>
      <c r="G1711" s="118" t="s">
        <v>821</v>
      </c>
    </row>
    <row r="1712" spans="1:7" ht="21" x14ac:dyDescent="0.35">
      <c r="A1712" s="112" t="s">
        <v>816</v>
      </c>
      <c r="B1712" s="113" t="s">
        <v>1289</v>
      </c>
      <c r="C1712" s="113" t="s">
        <v>2436</v>
      </c>
      <c r="D1712" s="113" t="s">
        <v>819</v>
      </c>
      <c r="E1712" s="113" t="s">
        <v>820</v>
      </c>
      <c r="F1712" s="114">
        <v>1</v>
      </c>
      <c r="G1712" s="118" t="s">
        <v>821</v>
      </c>
    </row>
    <row r="1713" spans="1:7" ht="21" x14ac:dyDescent="0.35">
      <c r="A1713" s="112" t="s">
        <v>816</v>
      </c>
      <c r="B1713" s="113" t="s">
        <v>825</v>
      </c>
      <c r="C1713" s="113" t="s">
        <v>2034</v>
      </c>
      <c r="D1713" s="113" t="s">
        <v>819</v>
      </c>
      <c r="E1713" s="113" t="s">
        <v>838</v>
      </c>
      <c r="F1713" s="114">
        <v>2</v>
      </c>
      <c r="G1713" s="118" t="s">
        <v>821</v>
      </c>
    </row>
    <row r="1714" spans="1:7" x14ac:dyDescent="0.35">
      <c r="A1714" s="112" t="s">
        <v>816</v>
      </c>
      <c r="B1714" s="113" t="s">
        <v>979</v>
      </c>
      <c r="C1714" s="113" t="s">
        <v>2437</v>
      </c>
      <c r="D1714" s="113" t="s">
        <v>819</v>
      </c>
      <c r="E1714" s="113" t="s">
        <v>838</v>
      </c>
      <c r="F1714" s="114">
        <v>1</v>
      </c>
      <c r="G1714" s="118" t="s">
        <v>821</v>
      </c>
    </row>
    <row r="1715" spans="1:7" x14ac:dyDescent="0.35">
      <c r="A1715" s="112" t="s">
        <v>816</v>
      </c>
      <c r="B1715" s="113" t="s">
        <v>979</v>
      </c>
      <c r="C1715" s="113" t="s">
        <v>2437</v>
      </c>
      <c r="D1715" s="113" t="s">
        <v>819</v>
      </c>
      <c r="E1715" s="113" t="s">
        <v>838</v>
      </c>
      <c r="F1715" s="114">
        <v>1</v>
      </c>
      <c r="G1715" s="118" t="s">
        <v>821</v>
      </c>
    </row>
    <row r="1716" spans="1:7" x14ac:dyDescent="0.35">
      <c r="A1716" s="112" t="s">
        <v>816</v>
      </c>
      <c r="B1716" s="113" t="s">
        <v>827</v>
      </c>
      <c r="C1716" s="113" t="s">
        <v>2438</v>
      </c>
      <c r="D1716" s="113" t="s">
        <v>819</v>
      </c>
      <c r="E1716" s="113" t="s">
        <v>820</v>
      </c>
      <c r="F1716" s="114">
        <v>4</v>
      </c>
      <c r="G1716" s="118" t="s">
        <v>821</v>
      </c>
    </row>
    <row r="1717" spans="1:7" ht="21" x14ac:dyDescent="0.35">
      <c r="A1717" s="112" t="s">
        <v>816</v>
      </c>
      <c r="B1717" s="113" t="s">
        <v>880</v>
      </c>
      <c r="C1717" s="113" t="s">
        <v>2439</v>
      </c>
      <c r="D1717" s="113" t="s">
        <v>819</v>
      </c>
      <c r="E1717" s="113" t="s">
        <v>820</v>
      </c>
      <c r="F1717" s="114">
        <v>1</v>
      </c>
      <c r="G1717" s="118" t="s">
        <v>821</v>
      </c>
    </row>
    <row r="1718" spans="1:7" ht="21" x14ac:dyDescent="0.35">
      <c r="A1718" s="112" t="s">
        <v>816</v>
      </c>
      <c r="B1718" s="113" t="s">
        <v>2440</v>
      </c>
      <c r="C1718" s="113" t="s">
        <v>2441</v>
      </c>
      <c r="D1718" s="113" t="s">
        <v>824</v>
      </c>
      <c r="E1718" s="115"/>
      <c r="F1718" s="114">
        <v>8</v>
      </c>
      <c r="G1718" s="118" t="s">
        <v>821</v>
      </c>
    </row>
    <row r="1719" spans="1:7" ht="21" x14ac:dyDescent="0.35">
      <c r="A1719" s="112" t="s">
        <v>816</v>
      </c>
      <c r="B1719" s="113" t="s">
        <v>949</v>
      </c>
      <c r="C1719" s="113" t="s">
        <v>2442</v>
      </c>
      <c r="D1719" s="113" t="s">
        <v>824</v>
      </c>
      <c r="E1719" s="115"/>
      <c r="F1719" s="114">
        <v>4</v>
      </c>
      <c r="G1719" s="118" t="s">
        <v>821</v>
      </c>
    </row>
    <row r="1720" spans="1:7" x14ac:dyDescent="0.35">
      <c r="A1720" s="112" t="s">
        <v>816</v>
      </c>
      <c r="B1720" s="113" t="s">
        <v>983</v>
      </c>
      <c r="C1720" s="113" t="s">
        <v>2443</v>
      </c>
      <c r="D1720" s="113" t="s">
        <v>819</v>
      </c>
      <c r="E1720" s="113" t="s">
        <v>820</v>
      </c>
      <c r="F1720" s="114">
        <v>6</v>
      </c>
      <c r="G1720" s="118" t="s">
        <v>821</v>
      </c>
    </row>
    <row r="1721" spans="1:7" x14ac:dyDescent="0.35">
      <c r="A1721" s="112" t="s">
        <v>816</v>
      </c>
      <c r="B1721" s="113" t="s">
        <v>924</v>
      </c>
      <c r="C1721" s="113" t="s">
        <v>2444</v>
      </c>
      <c r="D1721" s="113" t="s">
        <v>824</v>
      </c>
      <c r="E1721" s="115"/>
      <c r="F1721" s="114">
        <v>1</v>
      </c>
      <c r="G1721" s="118" t="s">
        <v>821</v>
      </c>
    </row>
    <row r="1722" spans="1:7" ht="21" x14ac:dyDescent="0.35">
      <c r="A1722" s="112" t="s">
        <v>816</v>
      </c>
      <c r="B1722" s="113" t="s">
        <v>1315</v>
      </c>
      <c r="C1722" s="113" t="s">
        <v>2445</v>
      </c>
      <c r="D1722" s="113" t="s">
        <v>824</v>
      </c>
      <c r="E1722" s="115"/>
      <c r="F1722" s="114">
        <v>5</v>
      </c>
      <c r="G1722" s="118" t="s">
        <v>821</v>
      </c>
    </row>
    <row r="1723" spans="1:7" x14ac:dyDescent="0.35">
      <c r="A1723" s="112" t="s">
        <v>816</v>
      </c>
      <c r="B1723" s="113" t="s">
        <v>827</v>
      </c>
      <c r="C1723" s="113" t="s">
        <v>2446</v>
      </c>
      <c r="D1723" s="113" t="s">
        <v>824</v>
      </c>
      <c r="E1723" s="115"/>
      <c r="F1723" s="114">
        <v>1</v>
      </c>
      <c r="G1723" s="118" t="s">
        <v>821</v>
      </c>
    </row>
    <row r="1724" spans="1:7" ht="21" x14ac:dyDescent="0.35">
      <c r="A1724" s="112" t="s">
        <v>816</v>
      </c>
      <c r="B1724" s="113" t="s">
        <v>1009</v>
      </c>
      <c r="C1724" s="113" t="s">
        <v>2447</v>
      </c>
      <c r="D1724" s="113" t="s">
        <v>824</v>
      </c>
      <c r="E1724" s="115"/>
      <c r="F1724" s="114">
        <v>8</v>
      </c>
      <c r="G1724" s="118" t="s">
        <v>821</v>
      </c>
    </row>
    <row r="1725" spans="1:7" ht="21" x14ac:dyDescent="0.35">
      <c r="A1725" s="112" t="s">
        <v>816</v>
      </c>
      <c r="B1725" s="113" t="s">
        <v>904</v>
      </c>
      <c r="C1725" s="113" t="s">
        <v>2448</v>
      </c>
      <c r="D1725" s="113" t="s">
        <v>824</v>
      </c>
      <c r="E1725" s="115"/>
      <c r="F1725" s="114">
        <v>20</v>
      </c>
      <c r="G1725" s="118" t="s">
        <v>821</v>
      </c>
    </row>
    <row r="1726" spans="1:7" ht="21" x14ac:dyDescent="0.35">
      <c r="A1726" s="112" t="s">
        <v>816</v>
      </c>
      <c r="B1726" s="113" t="s">
        <v>1185</v>
      </c>
      <c r="C1726" s="113" t="s">
        <v>2449</v>
      </c>
      <c r="D1726" s="113" t="s">
        <v>819</v>
      </c>
      <c r="E1726" s="113" t="s">
        <v>838</v>
      </c>
      <c r="F1726" s="114">
        <v>3</v>
      </c>
      <c r="G1726" s="118" t="s">
        <v>821</v>
      </c>
    </row>
    <row r="1727" spans="1:7" ht="21" x14ac:dyDescent="0.35">
      <c r="A1727" s="112" t="s">
        <v>816</v>
      </c>
      <c r="B1727" s="113" t="s">
        <v>2450</v>
      </c>
      <c r="C1727" s="113" t="s">
        <v>2451</v>
      </c>
      <c r="D1727" s="113" t="s">
        <v>824</v>
      </c>
      <c r="E1727" s="115"/>
      <c r="F1727" s="114">
        <v>4</v>
      </c>
      <c r="G1727" s="118" t="s">
        <v>821</v>
      </c>
    </row>
    <row r="1728" spans="1:7" x14ac:dyDescent="0.35">
      <c r="A1728" s="112" t="s">
        <v>816</v>
      </c>
      <c r="B1728" s="113" t="s">
        <v>1100</v>
      </c>
      <c r="C1728" s="113" t="s">
        <v>2452</v>
      </c>
      <c r="D1728" s="113" t="s">
        <v>819</v>
      </c>
      <c r="E1728" s="113" t="s">
        <v>838</v>
      </c>
      <c r="F1728" s="114">
        <v>2</v>
      </c>
      <c r="G1728" s="118" t="s">
        <v>821</v>
      </c>
    </row>
    <row r="1729" spans="1:7" ht="31.5" x14ac:dyDescent="0.35">
      <c r="A1729" s="112" t="s">
        <v>816</v>
      </c>
      <c r="B1729" s="113" t="s">
        <v>967</v>
      </c>
      <c r="C1729" s="113" t="s">
        <v>2453</v>
      </c>
      <c r="D1729" s="113" t="s">
        <v>819</v>
      </c>
      <c r="E1729" s="113" t="s">
        <v>838</v>
      </c>
      <c r="F1729" s="114">
        <v>1</v>
      </c>
      <c r="G1729" s="118" t="s">
        <v>821</v>
      </c>
    </row>
    <row r="1730" spans="1:7" ht="21" x14ac:dyDescent="0.35">
      <c r="A1730" s="112" t="s">
        <v>816</v>
      </c>
      <c r="B1730" s="113" t="s">
        <v>1310</v>
      </c>
      <c r="C1730" s="113" t="s">
        <v>2454</v>
      </c>
      <c r="D1730" s="113" t="s">
        <v>819</v>
      </c>
      <c r="E1730" s="113" t="s">
        <v>845</v>
      </c>
      <c r="F1730" s="114">
        <v>6</v>
      </c>
      <c r="G1730" s="118" t="s">
        <v>821</v>
      </c>
    </row>
    <row r="1731" spans="1:7" x14ac:dyDescent="0.35">
      <c r="A1731" s="112" t="s">
        <v>816</v>
      </c>
      <c r="B1731" s="113" t="s">
        <v>967</v>
      </c>
      <c r="C1731" s="113" t="s">
        <v>2455</v>
      </c>
      <c r="D1731" s="113" t="s">
        <v>819</v>
      </c>
      <c r="E1731" s="113" t="s">
        <v>838</v>
      </c>
      <c r="F1731" s="114">
        <v>1</v>
      </c>
      <c r="G1731" s="118" t="s">
        <v>821</v>
      </c>
    </row>
    <row r="1732" spans="1:7" ht="21" x14ac:dyDescent="0.35">
      <c r="A1732" s="112" t="s">
        <v>816</v>
      </c>
      <c r="B1732" s="113" t="s">
        <v>2456</v>
      </c>
      <c r="C1732" s="113" t="s">
        <v>2457</v>
      </c>
      <c r="D1732" s="113" t="s">
        <v>819</v>
      </c>
      <c r="E1732" s="113" t="s">
        <v>845</v>
      </c>
      <c r="F1732" s="114">
        <v>120</v>
      </c>
      <c r="G1732" s="118" t="s">
        <v>821</v>
      </c>
    </row>
    <row r="1733" spans="1:7" ht="21" x14ac:dyDescent="0.35">
      <c r="A1733" s="112" t="s">
        <v>816</v>
      </c>
      <c r="B1733" s="113" t="s">
        <v>1231</v>
      </c>
      <c r="C1733" s="113" t="s">
        <v>2458</v>
      </c>
      <c r="D1733" s="113" t="s">
        <v>824</v>
      </c>
      <c r="E1733" s="115"/>
      <c r="F1733" s="114">
        <v>1</v>
      </c>
      <c r="G1733" s="118" t="s">
        <v>821</v>
      </c>
    </row>
    <row r="1734" spans="1:7" x14ac:dyDescent="0.35">
      <c r="A1734" s="112" t="s">
        <v>816</v>
      </c>
      <c r="B1734" s="113" t="s">
        <v>1291</v>
      </c>
      <c r="C1734" s="113" t="s">
        <v>2459</v>
      </c>
      <c r="D1734" s="113" t="s">
        <v>819</v>
      </c>
      <c r="E1734" s="113" t="s">
        <v>845</v>
      </c>
      <c r="F1734" s="114">
        <v>1</v>
      </c>
      <c r="G1734" s="118" t="s">
        <v>821</v>
      </c>
    </row>
    <row r="1735" spans="1:7" ht="21" x14ac:dyDescent="0.35">
      <c r="A1735" s="112" t="s">
        <v>816</v>
      </c>
      <c r="B1735" s="113" t="s">
        <v>1138</v>
      </c>
      <c r="C1735" s="113" t="s">
        <v>2460</v>
      </c>
      <c r="D1735" s="113" t="s">
        <v>819</v>
      </c>
      <c r="E1735" s="113" t="s">
        <v>845</v>
      </c>
      <c r="F1735" s="114">
        <v>16</v>
      </c>
      <c r="G1735" s="118" t="s">
        <v>821</v>
      </c>
    </row>
    <row r="1736" spans="1:7" ht="21" x14ac:dyDescent="0.35">
      <c r="A1736" s="112" t="s">
        <v>816</v>
      </c>
      <c r="B1736" s="113" t="s">
        <v>1289</v>
      </c>
      <c r="C1736" s="113" t="s">
        <v>2461</v>
      </c>
      <c r="D1736" s="113" t="s">
        <v>819</v>
      </c>
      <c r="E1736" s="113" t="s">
        <v>838</v>
      </c>
      <c r="F1736" s="114">
        <v>1</v>
      </c>
      <c r="G1736" s="118" t="s">
        <v>821</v>
      </c>
    </row>
    <row r="1737" spans="1:7" ht="21" x14ac:dyDescent="0.35">
      <c r="A1737" s="112" t="s">
        <v>816</v>
      </c>
      <c r="B1737" s="113" t="s">
        <v>1484</v>
      </c>
      <c r="C1737" s="113" t="s">
        <v>1770</v>
      </c>
      <c r="D1737" s="113" t="s">
        <v>819</v>
      </c>
      <c r="E1737" s="113" t="s">
        <v>838</v>
      </c>
      <c r="F1737" s="114">
        <v>1</v>
      </c>
      <c r="G1737" s="118" t="s">
        <v>821</v>
      </c>
    </row>
    <row r="1738" spans="1:7" ht="31.5" x14ac:dyDescent="0.35">
      <c r="A1738" s="112" t="s">
        <v>816</v>
      </c>
      <c r="B1738" s="113" t="s">
        <v>979</v>
      </c>
      <c r="C1738" s="113" t="s">
        <v>2054</v>
      </c>
      <c r="D1738" s="113" t="s">
        <v>824</v>
      </c>
      <c r="E1738" s="115"/>
      <c r="F1738" s="114">
        <v>2</v>
      </c>
      <c r="G1738" s="118" t="s">
        <v>821</v>
      </c>
    </row>
    <row r="1739" spans="1:7" ht="21" x14ac:dyDescent="0.35">
      <c r="A1739" s="112" t="s">
        <v>816</v>
      </c>
      <c r="B1739" s="113" t="s">
        <v>902</v>
      </c>
      <c r="C1739" s="113" t="s">
        <v>2462</v>
      </c>
      <c r="D1739" s="113" t="s">
        <v>824</v>
      </c>
      <c r="E1739" s="115"/>
      <c r="F1739" s="114">
        <v>4</v>
      </c>
      <c r="G1739" s="118" t="s">
        <v>821</v>
      </c>
    </row>
    <row r="1740" spans="1:7" ht="21" x14ac:dyDescent="0.35">
      <c r="A1740" s="112" t="s">
        <v>816</v>
      </c>
      <c r="B1740" s="113" t="s">
        <v>1492</v>
      </c>
      <c r="C1740" s="113" t="s">
        <v>2463</v>
      </c>
      <c r="D1740" s="113" t="s">
        <v>824</v>
      </c>
      <c r="E1740" s="115"/>
      <c r="F1740" s="114">
        <v>1</v>
      </c>
      <c r="G1740" s="118" t="s">
        <v>821</v>
      </c>
    </row>
    <row r="1741" spans="1:7" ht="21" x14ac:dyDescent="0.35">
      <c r="A1741" s="112" t="s">
        <v>816</v>
      </c>
      <c r="B1741" s="113" t="s">
        <v>1492</v>
      </c>
      <c r="C1741" s="113" t="s">
        <v>2463</v>
      </c>
      <c r="D1741" s="113" t="s">
        <v>824</v>
      </c>
      <c r="E1741" s="115"/>
      <c r="F1741" s="114">
        <v>1</v>
      </c>
      <c r="G1741" s="118" t="s">
        <v>821</v>
      </c>
    </row>
    <row r="1742" spans="1:7" ht="21" x14ac:dyDescent="0.35">
      <c r="A1742" s="112" t="s">
        <v>816</v>
      </c>
      <c r="B1742" s="113" t="s">
        <v>2464</v>
      </c>
      <c r="C1742" s="113" t="s">
        <v>2465</v>
      </c>
      <c r="D1742" s="113" t="s">
        <v>819</v>
      </c>
      <c r="E1742" s="113" t="s">
        <v>820</v>
      </c>
      <c r="F1742" s="114">
        <v>1</v>
      </c>
      <c r="G1742" s="118" t="s">
        <v>821</v>
      </c>
    </row>
    <row r="1743" spans="1:7" x14ac:dyDescent="0.35">
      <c r="A1743" s="112" t="s">
        <v>816</v>
      </c>
      <c r="B1743" s="113" t="s">
        <v>1319</v>
      </c>
      <c r="C1743" s="113" t="s">
        <v>2466</v>
      </c>
      <c r="D1743" s="113" t="s">
        <v>819</v>
      </c>
      <c r="E1743" s="113" t="s">
        <v>820</v>
      </c>
      <c r="F1743" s="114">
        <v>2</v>
      </c>
      <c r="G1743" s="118" t="s">
        <v>821</v>
      </c>
    </row>
    <row r="1744" spans="1:7" ht="21" x14ac:dyDescent="0.35">
      <c r="A1744" s="112" t="s">
        <v>816</v>
      </c>
      <c r="B1744" s="113" t="s">
        <v>825</v>
      </c>
      <c r="C1744" s="113" t="s">
        <v>2467</v>
      </c>
      <c r="D1744" s="113" t="s">
        <v>824</v>
      </c>
      <c r="E1744" s="115"/>
      <c r="F1744" s="114">
        <v>1</v>
      </c>
      <c r="G1744" s="118" t="s">
        <v>821</v>
      </c>
    </row>
    <row r="1745" spans="1:7" ht="21" x14ac:dyDescent="0.35">
      <c r="A1745" s="112" t="s">
        <v>816</v>
      </c>
      <c r="B1745" s="113" t="s">
        <v>1011</v>
      </c>
      <c r="C1745" s="113" t="s">
        <v>2468</v>
      </c>
      <c r="D1745" s="113" t="s">
        <v>824</v>
      </c>
      <c r="E1745" s="115"/>
      <c r="F1745" s="114">
        <v>2</v>
      </c>
      <c r="G1745" s="118" t="s">
        <v>821</v>
      </c>
    </row>
    <row r="1746" spans="1:7" ht="21" x14ac:dyDescent="0.35">
      <c r="A1746" s="112" t="s">
        <v>816</v>
      </c>
      <c r="B1746" s="113" t="s">
        <v>880</v>
      </c>
      <c r="C1746" s="113" t="s">
        <v>2469</v>
      </c>
      <c r="D1746" s="113" t="s">
        <v>819</v>
      </c>
      <c r="E1746" s="113" t="s">
        <v>838</v>
      </c>
      <c r="F1746" s="114">
        <v>1</v>
      </c>
      <c r="G1746" s="118" t="s">
        <v>821</v>
      </c>
    </row>
    <row r="1747" spans="1:7" x14ac:dyDescent="0.35">
      <c r="A1747" s="112" t="s">
        <v>816</v>
      </c>
      <c r="B1747" s="113" t="s">
        <v>917</v>
      </c>
      <c r="C1747" s="113" t="s">
        <v>2470</v>
      </c>
      <c r="D1747" s="113" t="s">
        <v>824</v>
      </c>
      <c r="E1747" s="115"/>
      <c r="F1747" s="114">
        <v>2</v>
      </c>
      <c r="G1747" s="118" t="s">
        <v>821</v>
      </c>
    </row>
    <row r="1748" spans="1:7" x14ac:dyDescent="0.35">
      <c r="A1748" s="112" t="s">
        <v>816</v>
      </c>
      <c r="B1748" s="113" t="s">
        <v>867</v>
      </c>
      <c r="C1748" s="113" t="s">
        <v>2471</v>
      </c>
      <c r="D1748" s="113" t="s">
        <v>819</v>
      </c>
      <c r="E1748" s="113" t="s">
        <v>820</v>
      </c>
      <c r="F1748" s="114">
        <v>2</v>
      </c>
      <c r="G1748" s="118" t="s">
        <v>821</v>
      </c>
    </row>
    <row r="1749" spans="1:7" x14ac:dyDescent="0.35">
      <c r="A1749" s="112" t="s">
        <v>816</v>
      </c>
      <c r="B1749" s="113" t="s">
        <v>867</v>
      </c>
      <c r="C1749" s="113" t="s">
        <v>2472</v>
      </c>
      <c r="D1749" s="113" t="s">
        <v>819</v>
      </c>
      <c r="E1749" s="113" t="s">
        <v>820</v>
      </c>
      <c r="F1749" s="114">
        <v>2</v>
      </c>
      <c r="G1749" s="118" t="s">
        <v>821</v>
      </c>
    </row>
    <row r="1750" spans="1:7" ht="21" x14ac:dyDescent="0.35">
      <c r="A1750" s="112" t="s">
        <v>816</v>
      </c>
      <c r="B1750" s="113" t="s">
        <v>822</v>
      </c>
      <c r="C1750" s="113" t="s">
        <v>2473</v>
      </c>
      <c r="D1750" s="113" t="s">
        <v>819</v>
      </c>
      <c r="E1750" s="113" t="s">
        <v>820</v>
      </c>
      <c r="F1750" s="114">
        <v>1</v>
      </c>
      <c r="G1750" s="118" t="s">
        <v>821</v>
      </c>
    </row>
    <row r="1751" spans="1:7" ht="21" x14ac:dyDescent="0.35">
      <c r="A1751" s="112" t="s">
        <v>816</v>
      </c>
      <c r="B1751" s="113" t="s">
        <v>2474</v>
      </c>
      <c r="C1751" s="113" t="s">
        <v>2475</v>
      </c>
      <c r="D1751" s="113" t="s">
        <v>824</v>
      </c>
      <c r="E1751" s="115"/>
      <c r="F1751" s="114">
        <v>1</v>
      </c>
      <c r="G1751" s="118" t="s">
        <v>821</v>
      </c>
    </row>
    <row r="1752" spans="1:7" ht="21" x14ac:dyDescent="0.35">
      <c r="A1752" s="112" t="s">
        <v>816</v>
      </c>
      <c r="B1752" s="113" t="s">
        <v>825</v>
      </c>
      <c r="C1752" s="113" t="s">
        <v>2476</v>
      </c>
      <c r="D1752" s="113" t="s">
        <v>819</v>
      </c>
      <c r="E1752" s="113" t="s">
        <v>838</v>
      </c>
      <c r="F1752" s="114">
        <v>2</v>
      </c>
      <c r="G1752" s="118" t="s">
        <v>821</v>
      </c>
    </row>
    <row r="1753" spans="1:7" ht="21" x14ac:dyDescent="0.35">
      <c r="A1753" s="112" t="s">
        <v>816</v>
      </c>
      <c r="B1753" s="113" t="s">
        <v>2477</v>
      </c>
      <c r="C1753" s="113" t="s">
        <v>2478</v>
      </c>
      <c r="D1753" s="113" t="s">
        <v>824</v>
      </c>
      <c r="E1753" s="115"/>
      <c r="F1753" s="114">
        <v>1</v>
      </c>
      <c r="G1753" s="118" t="s">
        <v>821</v>
      </c>
    </row>
    <row r="1754" spans="1:7" ht="21" x14ac:dyDescent="0.35">
      <c r="A1754" s="112" t="s">
        <v>816</v>
      </c>
      <c r="B1754" s="113" t="s">
        <v>2479</v>
      </c>
      <c r="C1754" s="113" t="s">
        <v>2480</v>
      </c>
      <c r="D1754" s="113" t="s">
        <v>824</v>
      </c>
      <c r="E1754" s="115"/>
      <c r="F1754" s="114">
        <v>2</v>
      </c>
      <c r="G1754" s="118" t="s">
        <v>821</v>
      </c>
    </row>
    <row r="1755" spans="1:7" ht="21" x14ac:dyDescent="0.35">
      <c r="A1755" s="112" t="s">
        <v>816</v>
      </c>
      <c r="B1755" s="113" t="s">
        <v>2481</v>
      </c>
      <c r="C1755" s="113" t="s">
        <v>2482</v>
      </c>
      <c r="D1755" s="113" t="s">
        <v>824</v>
      </c>
      <c r="E1755" s="115"/>
      <c r="F1755" s="114">
        <v>1</v>
      </c>
      <c r="G1755" s="118" t="s">
        <v>821</v>
      </c>
    </row>
    <row r="1756" spans="1:7" ht="21" x14ac:dyDescent="0.35">
      <c r="A1756" s="112" t="s">
        <v>816</v>
      </c>
      <c r="B1756" s="113" t="s">
        <v>882</v>
      </c>
      <c r="C1756" s="113" t="s">
        <v>2483</v>
      </c>
      <c r="D1756" s="113" t="s">
        <v>824</v>
      </c>
      <c r="E1756" s="115"/>
      <c r="F1756" s="114">
        <v>2</v>
      </c>
      <c r="G1756" s="118" t="s">
        <v>821</v>
      </c>
    </row>
    <row r="1757" spans="1:7" ht="21" x14ac:dyDescent="0.35">
      <c r="A1757" s="112" t="s">
        <v>816</v>
      </c>
      <c r="B1757" s="113" t="s">
        <v>917</v>
      </c>
      <c r="C1757" s="113" t="s">
        <v>2484</v>
      </c>
      <c r="D1757" s="113" t="s">
        <v>819</v>
      </c>
      <c r="E1757" s="113" t="s">
        <v>838</v>
      </c>
      <c r="F1757" s="114">
        <v>2</v>
      </c>
      <c r="G1757" s="118" t="s">
        <v>821</v>
      </c>
    </row>
    <row r="1758" spans="1:7" x14ac:dyDescent="0.35">
      <c r="A1758" s="112" t="s">
        <v>816</v>
      </c>
      <c r="B1758" s="113" t="s">
        <v>867</v>
      </c>
      <c r="C1758" s="113" t="s">
        <v>2485</v>
      </c>
      <c r="D1758" s="113" t="s">
        <v>819</v>
      </c>
      <c r="E1758" s="113" t="s">
        <v>845</v>
      </c>
      <c r="F1758" s="114">
        <v>1</v>
      </c>
      <c r="G1758" s="118" t="s">
        <v>821</v>
      </c>
    </row>
    <row r="1759" spans="1:7" ht="21" x14ac:dyDescent="0.35">
      <c r="A1759" s="112" t="s">
        <v>816</v>
      </c>
      <c r="B1759" s="113" t="s">
        <v>825</v>
      </c>
      <c r="C1759" s="113" t="s">
        <v>2486</v>
      </c>
      <c r="D1759" s="113" t="s">
        <v>819</v>
      </c>
      <c r="E1759" s="113" t="s">
        <v>820</v>
      </c>
      <c r="F1759" s="114">
        <v>1</v>
      </c>
      <c r="G1759" s="118" t="s">
        <v>821</v>
      </c>
    </row>
    <row r="1760" spans="1:7" x14ac:dyDescent="0.35">
      <c r="A1760" s="112" t="s">
        <v>816</v>
      </c>
      <c r="B1760" s="113" t="s">
        <v>917</v>
      </c>
      <c r="C1760" s="113" t="s">
        <v>2487</v>
      </c>
      <c r="D1760" s="113" t="s">
        <v>824</v>
      </c>
      <c r="E1760" s="115"/>
      <c r="F1760" s="114">
        <v>2</v>
      </c>
      <c r="G1760" s="118" t="s">
        <v>821</v>
      </c>
    </row>
    <row r="1761" spans="1:7" ht="21" x14ac:dyDescent="0.35">
      <c r="A1761" s="112" t="s">
        <v>816</v>
      </c>
      <c r="B1761" s="113" t="s">
        <v>1020</v>
      </c>
      <c r="C1761" s="113" t="s">
        <v>2488</v>
      </c>
      <c r="D1761" s="113" t="s">
        <v>824</v>
      </c>
      <c r="E1761" s="115"/>
      <c r="F1761" s="114">
        <v>2</v>
      </c>
      <c r="G1761" s="118" t="s">
        <v>821</v>
      </c>
    </row>
    <row r="1762" spans="1:7" ht="21" x14ac:dyDescent="0.35">
      <c r="A1762" s="112" t="s">
        <v>816</v>
      </c>
      <c r="B1762" s="113" t="s">
        <v>1015</v>
      </c>
      <c r="C1762" s="113" t="s">
        <v>2489</v>
      </c>
      <c r="D1762" s="113" t="s">
        <v>819</v>
      </c>
      <c r="E1762" s="113" t="s">
        <v>838</v>
      </c>
      <c r="F1762" s="114">
        <v>2</v>
      </c>
      <c r="G1762" s="118" t="s">
        <v>821</v>
      </c>
    </row>
    <row r="1763" spans="1:7" ht="21" x14ac:dyDescent="0.35">
      <c r="A1763" s="112" t="s">
        <v>816</v>
      </c>
      <c r="B1763" s="113" t="s">
        <v>931</v>
      </c>
      <c r="C1763" s="113" t="s">
        <v>2490</v>
      </c>
      <c r="D1763" s="113" t="s">
        <v>824</v>
      </c>
      <c r="E1763" s="115"/>
      <c r="F1763" s="114">
        <v>1</v>
      </c>
      <c r="G1763" s="118" t="s">
        <v>821</v>
      </c>
    </row>
    <row r="1764" spans="1:7" ht="21" x14ac:dyDescent="0.35">
      <c r="A1764" s="112" t="s">
        <v>816</v>
      </c>
      <c r="B1764" s="113" t="s">
        <v>882</v>
      </c>
      <c r="C1764" s="113" t="s">
        <v>2491</v>
      </c>
      <c r="D1764" s="113" t="s">
        <v>824</v>
      </c>
      <c r="E1764" s="115"/>
      <c r="F1764" s="114">
        <v>2</v>
      </c>
      <c r="G1764" s="118" t="s">
        <v>821</v>
      </c>
    </row>
    <row r="1765" spans="1:7" ht="21" x14ac:dyDescent="0.35">
      <c r="A1765" s="112" t="s">
        <v>816</v>
      </c>
      <c r="B1765" s="113" t="s">
        <v>861</v>
      </c>
      <c r="C1765" s="113" t="s">
        <v>2492</v>
      </c>
      <c r="D1765" s="113" t="s">
        <v>819</v>
      </c>
      <c r="E1765" s="113" t="s">
        <v>820</v>
      </c>
      <c r="F1765" s="114">
        <v>1</v>
      </c>
      <c r="G1765" s="118" t="s">
        <v>821</v>
      </c>
    </row>
    <row r="1766" spans="1:7" ht="21" x14ac:dyDescent="0.35">
      <c r="A1766" s="112" t="s">
        <v>816</v>
      </c>
      <c r="B1766" s="113" t="s">
        <v>861</v>
      </c>
      <c r="C1766" s="113" t="s">
        <v>2492</v>
      </c>
      <c r="D1766" s="113" t="s">
        <v>819</v>
      </c>
      <c r="E1766" s="113" t="s">
        <v>820</v>
      </c>
      <c r="F1766" s="114">
        <v>1</v>
      </c>
      <c r="G1766" s="118" t="s">
        <v>821</v>
      </c>
    </row>
    <row r="1767" spans="1:7" ht="21" x14ac:dyDescent="0.35">
      <c r="A1767" s="112" t="s">
        <v>816</v>
      </c>
      <c r="B1767" s="113" t="s">
        <v>1802</v>
      </c>
      <c r="C1767" s="113" t="s">
        <v>2493</v>
      </c>
      <c r="D1767" s="113" t="s">
        <v>824</v>
      </c>
      <c r="E1767" s="115"/>
      <c r="F1767" s="114">
        <v>5</v>
      </c>
      <c r="G1767" s="118" t="s">
        <v>821</v>
      </c>
    </row>
    <row r="1768" spans="1:7" ht="21" x14ac:dyDescent="0.35">
      <c r="A1768" s="112" t="s">
        <v>816</v>
      </c>
      <c r="B1768" s="113" t="s">
        <v>1235</v>
      </c>
      <c r="C1768" s="113" t="s">
        <v>2494</v>
      </c>
      <c r="D1768" s="113" t="s">
        <v>824</v>
      </c>
      <c r="E1768" s="115"/>
      <c r="F1768" s="114">
        <v>1</v>
      </c>
      <c r="G1768" s="118" t="s">
        <v>821</v>
      </c>
    </row>
    <row r="1769" spans="1:7" x14ac:dyDescent="0.35">
      <c r="A1769" s="112" t="s">
        <v>816</v>
      </c>
      <c r="B1769" s="113" t="s">
        <v>2495</v>
      </c>
      <c r="C1769" s="113" t="s">
        <v>2496</v>
      </c>
      <c r="D1769" s="113" t="s">
        <v>824</v>
      </c>
      <c r="E1769" s="115"/>
      <c r="F1769" s="114">
        <v>24</v>
      </c>
      <c r="G1769" s="118" t="s">
        <v>821</v>
      </c>
    </row>
    <row r="1770" spans="1:7" ht="21" x14ac:dyDescent="0.35">
      <c r="A1770" s="112" t="s">
        <v>816</v>
      </c>
      <c r="B1770" s="113" t="s">
        <v>1209</v>
      </c>
      <c r="C1770" s="113" t="s">
        <v>2497</v>
      </c>
      <c r="D1770" s="113" t="s">
        <v>824</v>
      </c>
      <c r="E1770" s="115"/>
      <c r="F1770" s="114">
        <v>3</v>
      </c>
      <c r="G1770" s="118" t="s">
        <v>821</v>
      </c>
    </row>
    <row r="1771" spans="1:7" ht="21" x14ac:dyDescent="0.35">
      <c r="A1771" s="112" t="s">
        <v>816</v>
      </c>
      <c r="B1771" s="113" t="s">
        <v>880</v>
      </c>
      <c r="C1771" s="113" t="s">
        <v>2498</v>
      </c>
      <c r="D1771" s="113" t="s">
        <v>819</v>
      </c>
      <c r="E1771" s="113" t="s">
        <v>838</v>
      </c>
      <c r="F1771" s="114">
        <v>1</v>
      </c>
      <c r="G1771" s="118" t="s">
        <v>821</v>
      </c>
    </row>
    <row r="1772" spans="1:7" ht="31.5" x14ac:dyDescent="0.35">
      <c r="A1772" s="112" t="s">
        <v>816</v>
      </c>
      <c r="B1772" s="113" t="s">
        <v>1138</v>
      </c>
      <c r="C1772" s="113" t="s">
        <v>2499</v>
      </c>
      <c r="D1772" s="113" t="s">
        <v>824</v>
      </c>
      <c r="E1772" s="115"/>
      <c r="F1772" s="114">
        <v>4</v>
      </c>
      <c r="G1772" s="118" t="s">
        <v>821</v>
      </c>
    </row>
    <row r="1773" spans="1:7" ht="31.5" x14ac:dyDescent="0.35">
      <c r="A1773" s="112" t="s">
        <v>816</v>
      </c>
      <c r="B1773" s="113" t="s">
        <v>1138</v>
      </c>
      <c r="C1773" s="113" t="s">
        <v>2500</v>
      </c>
      <c r="D1773" s="113" t="s">
        <v>824</v>
      </c>
      <c r="E1773" s="115"/>
      <c r="F1773" s="114">
        <v>4</v>
      </c>
      <c r="G1773" s="118" t="s">
        <v>821</v>
      </c>
    </row>
    <row r="1774" spans="1:7" x14ac:dyDescent="0.35">
      <c r="A1774" s="112" t="s">
        <v>816</v>
      </c>
      <c r="B1774" s="113" t="s">
        <v>2204</v>
      </c>
      <c r="C1774" s="113" t="s">
        <v>2501</v>
      </c>
      <c r="D1774" s="113" t="s">
        <v>819</v>
      </c>
      <c r="E1774" s="113" t="s">
        <v>845</v>
      </c>
      <c r="F1774" s="114">
        <v>1</v>
      </c>
      <c r="G1774" s="118" t="s">
        <v>821</v>
      </c>
    </row>
    <row r="1775" spans="1:7" ht="21" x14ac:dyDescent="0.35">
      <c r="A1775" s="112" t="s">
        <v>816</v>
      </c>
      <c r="B1775" s="113" t="s">
        <v>1111</v>
      </c>
      <c r="C1775" s="113" t="s">
        <v>2502</v>
      </c>
      <c r="D1775" s="113" t="s">
        <v>824</v>
      </c>
      <c r="E1775" s="115"/>
      <c r="F1775" s="114">
        <v>2</v>
      </c>
      <c r="G1775" s="118" t="s">
        <v>821</v>
      </c>
    </row>
    <row r="1776" spans="1:7" ht="21" x14ac:dyDescent="0.35">
      <c r="A1776" s="112" t="s">
        <v>816</v>
      </c>
      <c r="B1776" s="113" t="s">
        <v>2503</v>
      </c>
      <c r="C1776" s="113" t="s">
        <v>2504</v>
      </c>
      <c r="D1776" s="113" t="s">
        <v>824</v>
      </c>
      <c r="E1776" s="115"/>
      <c r="F1776" s="114">
        <v>1</v>
      </c>
      <c r="G1776" s="118" t="s">
        <v>821</v>
      </c>
    </row>
    <row r="1777" spans="1:7" ht="21" x14ac:dyDescent="0.35">
      <c r="A1777" s="112" t="s">
        <v>816</v>
      </c>
      <c r="B1777" s="113" t="s">
        <v>2503</v>
      </c>
      <c r="C1777" s="113" t="s">
        <v>2504</v>
      </c>
      <c r="D1777" s="113" t="s">
        <v>824</v>
      </c>
      <c r="E1777" s="115"/>
      <c r="F1777" s="114">
        <v>1</v>
      </c>
      <c r="G1777" s="118" t="s">
        <v>821</v>
      </c>
    </row>
    <row r="1778" spans="1:7" x14ac:dyDescent="0.35">
      <c r="A1778" s="112" t="s">
        <v>816</v>
      </c>
      <c r="B1778" s="113" t="s">
        <v>2505</v>
      </c>
      <c r="C1778" s="113" t="s">
        <v>2506</v>
      </c>
      <c r="D1778" s="113" t="s">
        <v>824</v>
      </c>
      <c r="E1778" s="115"/>
      <c r="F1778" s="114">
        <v>2</v>
      </c>
      <c r="G1778" s="118" t="s">
        <v>821</v>
      </c>
    </row>
    <row r="1779" spans="1:7" ht="21" x14ac:dyDescent="0.35">
      <c r="A1779" s="112" t="s">
        <v>816</v>
      </c>
      <c r="B1779" s="113" t="s">
        <v>1233</v>
      </c>
      <c r="C1779" s="113" t="s">
        <v>2507</v>
      </c>
      <c r="D1779" s="113" t="s">
        <v>824</v>
      </c>
      <c r="E1779" s="115"/>
      <c r="F1779" s="114">
        <v>4</v>
      </c>
      <c r="G1779" s="118" t="s">
        <v>821</v>
      </c>
    </row>
    <row r="1780" spans="1:7" ht="21" x14ac:dyDescent="0.35">
      <c r="A1780" s="112" t="s">
        <v>816</v>
      </c>
      <c r="B1780" s="113" t="s">
        <v>2508</v>
      </c>
      <c r="C1780" s="113" t="s">
        <v>2509</v>
      </c>
      <c r="D1780" s="113" t="s">
        <v>824</v>
      </c>
      <c r="E1780" s="115"/>
      <c r="F1780" s="114">
        <v>1</v>
      </c>
      <c r="G1780" s="118" t="s">
        <v>821</v>
      </c>
    </row>
    <row r="1781" spans="1:7" ht="21" x14ac:dyDescent="0.35">
      <c r="A1781" s="112" t="s">
        <v>816</v>
      </c>
      <c r="B1781" s="113" t="s">
        <v>2508</v>
      </c>
      <c r="C1781" s="113" t="s">
        <v>2509</v>
      </c>
      <c r="D1781" s="113" t="s">
        <v>824</v>
      </c>
      <c r="E1781" s="115"/>
      <c r="F1781" s="114">
        <v>1</v>
      </c>
      <c r="G1781" s="118" t="s">
        <v>821</v>
      </c>
    </row>
    <row r="1782" spans="1:7" x14ac:dyDescent="0.35">
      <c r="A1782" s="112" t="s">
        <v>816</v>
      </c>
      <c r="B1782" s="113" t="s">
        <v>825</v>
      </c>
      <c r="C1782" s="113" t="s">
        <v>2510</v>
      </c>
      <c r="D1782" s="113" t="s">
        <v>819</v>
      </c>
      <c r="E1782" s="113" t="s">
        <v>838</v>
      </c>
      <c r="F1782" s="114">
        <v>1</v>
      </c>
      <c r="G1782" s="118" t="s">
        <v>821</v>
      </c>
    </row>
    <row r="1783" spans="1:7" ht="21" x14ac:dyDescent="0.35">
      <c r="A1783" s="112" t="s">
        <v>816</v>
      </c>
      <c r="B1783" s="113" t="s">
        <v>890</v>
      </c>
      <c r="C1783" s="113" t="s">
        <v>2511</v>
      </c>
      <c r="D1783" s="113" t="s">
        <v>819</v>
      </c>
      <c r="E1783" s="113" t="s">
        <v>838</v>
      </c>
      <c r="F1783" s="114">
        <v>3</v>
      </c>
      <c r="G1783" s="118" t="s">
        <v>821</v>
      </c>
    </row>
    <row r="1784" spans="1:7" ht="21" x14ac:dyDescent="0.35">
      <c r="A1784" s="112" t="s">
        <v>816</v>
      </c>
      <c r="B1784" s="113" t="s">
        <v>1185</v>
      </c>
      <c r="C1784" s="113" t="s">
        <v>2512</v>
      </c>
      <c r="D1784" s="113" t="s">
        <v>819</v>
      </c>
      <c r="E1784" s="113" t="s">
        <v>838</v>
      </c>
      <c r="F1784" s="114">
        <v>3</v>
      </c>
      <c r="G1784" s="118" t="s">
        <v>821</v>
      </c>
    </row>
    <row r="1785" spans="1:7" ht="21" x14ac:dyDescent="0.35">
      <c r="A1785" s="112" t="s">
        <v>816</v>
      </c>
      <c r="B1785" s="113" t="s">
        <v>969</v>
      </c>
      <c r="C1785" s="113" t="s">
        <v>2513</v>
      </c>
      <c r="D1785" s="113" t="s">
        <v>824</v>
      </c>
      <c r="E1785" s="115"/>
      <c r="F1785" s="114">
        <v>1</v>
      </c>
      <c r="G1785" s="118" t="s">
        <v>821</v>
      </c>
    </row>
    <row r="1786" spans="1:7" ht="21" x14ac:dyDescent="0.35">
      <c r="A1786" s="112" t="s">
        <v>816</v>
      </c>
      <c r="B1786" s="113" t="s">
        <v>1494</v>
      </c>
      <c r="C1786" s="113" t="s">
        <v>2514</v>
      </c>
      <c r="D1786" s="113" t="s">
        <v>824</v>
      </c>
      <c r="E1786" s="115"/>
      <c r="F1786" s="114">
        <v>2</v>
      </c>
      <c r="G1786" s="118" t="s">
        <v>821</v>
      </c>
    </row>
    <row r="1787" spans="1:7" ht="21" x14ac:dyDescent="0.35">
      <c r="A1787" s="112" t="s">
        <v>816</v>
      </c>
      <c r="B1787" s="113" t="s">
        <v>1406</v>
      </c>
      <c r="C1787" s="113" t="s">
        <v>2515</v>
      </c>
      <c r="D1787" s="113" t="s">
        <v>824</v>
      </c>
      <c r="E1787" s="115"/>
      <c r="F1787" s="114">
        <v>2</v>
      </c>
      <c r="G1787" s="118" t="s">
        <v>821</v>
      </c>
    </row>
    <row r="1788" spans="1:7" x14ac:dyDescent="0.35">
      <c r="A1788" s="112" t="s">
        <v>816</v>
      </c>
      <c r="B1788" s="113" t="s">
        <v>1482</v>
      </c>
      <c r="C1788" s="113" t="s">
        <v>2516</v>
      </c>
      <c r="D1788" s="113" t="s">
        <v>824</v>
      </c>
      <c r="E1788" s="115"/>
      <c r="F1788" s="114">
        <v>2</v>
      </c>
      <c r="G1788" s="118" t="s">
        <v>821</v>
      </c>
    </row>
    <row r="1789" spans="1:7" x14ac:dyDescent="0.35">
      <c r="A1789" s="112" t="s">
        <v>816</v>
      </c>
      <c r="B1789" s="113" t="s">
        <v>2517</v>
      </c>
      <c r="C1789" s="113" t="s">
        <v>2518</v>
      </c>
      <c r="D1789" s="113" t="s">
        <v>824</v>
      </c>
      <c r="E1789" s="115"/>
      <c r="F1789" s="114">
        <v>2</v>
      </c>
      <c r="G1789" s="118" t="s">
        <v>821</v>
      </c>
    </row>
    <row r="1790" spans="1:7" x14ac:dyDescent="0.35">
      <c r="A1790" s="112" t="s">
        <v>816</v>
      </c>
      <c r="B1790" s="113" t="s">
        <v>2519</v>
      </c>
      <c r="C1790" s="113" t="s">
        <v>2520</v>
      </c>
      <c r="D1790" s="113" t="s">
        <v>824</v>
      </c>
      <c r="E1790" s="115"/>
      <c r="F1790" s="114">
        <v>2</v>
      </c>
      <c r="G1790" s="118" t="s">
        <v>821</v>
      </c>
    </row>
    <row r="1791" spans="1:7" ht="21" x14ac:dyDescent="0.35">
      <c r="A1791" s="112" t="s">
        <v>816</v>
      </c>
      <c r="B1791" s="113" t="s">
        <v>880</v>
      </c>
      <c r="C1791" s="113" t="s">
        <v>2521</v>
      </c>
      <c r="D1791" s="113" t="s">
        <v>819</v>
      </c>
      <c r="E1791" s="113" t="s">
        <v>838</v>
      </c>
      <c r="F1791" s="114">
        <v>1</v>
      </c>
      <c r="G1791" s="118" t="s">
        <v>821</v>
      </c>
    </row>
    <row r="1792" spans="1:7" ht="21" x14ac:dyDescent="0.35">
      <c r="A1792" s="112" t="s">
        <v>816</v>
      </c>
      <c r="B1792" s="113" t="s">
        <v>1378</v>
      </c>
      <c r="C1792" s="113" t="s">
        <v>2522</v>
      </c>
      <c r="D1792" s="113" t="s">
        <v>819</v>
      </c>
      <c r="E1792" s="113" t="s">
        <v>838</v>
      </c>
      <c r="F1792" s="114">
        <v>20</v>
      </c>
      <c r="G1792" s="118" t="s">
        <v>821</v>
      </c>
    </row>
    <row r="1793" spans="1:7" x14ac:dyDescent="0.35">
      <c r="A1793" s="112" t="s">
        <v>816</v>
      </c>
      <c r="B1793" s="113" t="s">
        <v>1576</v>
      </c>
      <c r="C1793" s="113" t="s">
        <v>2523</v>
      </c>
      <c r="D1793" s="113" t="s">
        <v>819</v>
      </c>
      <c r="E1793" s="113" t="s">
        <v>820</v>
      </c>
      <c r="F1793" s="114">
        <v>1</v>
      </c>
      <c r="G1793" s="118" t="s">
        <v>821</v>
      </c>
    </row>
    <row r="1794" spans="1:7" x14ac:dyDescent="0.35">
      <c r="A1794" s="112" t="s">
        <v>816</v>
      </c>
      <c r="B1794" s="113" t="s">
        <v>1576</v>
      </c>
      <c r="C1794" s="113" t="s">
        <v>2524</v>
      </c>
      <c r="D1794" s="113" t="s">
        <v>819</v>
      </c>
      <c r="E1794" s="113" t="s">
        <v>820</v>
      </c>
      <c r="F1794" s="114">
        <v>1</v>
      </c>
      <c r="G1794" s="118" t="s">
        <v>821</v>
      </c>
    </row>
    <row r="1795" spans="1:7" ht="21" x14ac:dyDescent="0.35">
      <c r="A1795" s="112" t="s">
        <v>816</v>
      </c>
      <c r="B1795" s="113" t="s">
        <v>2068</v>
      </c>
      <c r="C1795" s="113" t="s">
        <v>2525</v>
      </c>
      <c r="D1795" s="113" t="s">
        <v>819</v>
      </c>
      <c r="E1795" s="113" t="s">
        <v>838</v>
      </c>
      <c r="F1795" s="114">
        <v>2</v>
      </c>
      <c r="G1795" s="118" t="s">
        <v>821</v>
      </c>
    </row>
    <row r="1796" spans="1:7" ht="21" x14ac:dyDescent="0.35">
      <c r="A1796" s="112" t="s">
        <v>816</v>
      </c>
      <c r="B1796" s="113" t="s">
        <v>2481</v>
      </c>
      <c r="C1796" s="113" t="s">
        <v>2526</v>
      </c>
      <c r="D1796" s="113" t="s">
        <v>824</v>
      </c>
      <c r="E1796" s="115"/>
      <c r="F1796" s="114">
        <v>17</v>
      </c>
      <c r="G1796" s="118" t="s">
        <v>821</v>
      </c>
    </row>
    <row r="1797" spans="1:7" ht="21" x14ac:dyDescent="0.35">
      <c r="A1797" s="112" t="s">
        <v>816</v>
      </c>
      <c r="B1797" s="113" t="s">
        <v>1274</v>
      </c>
      <c r="C1797" s="113" t="s">
        <v>1829</v>
      </c>
      <c r="D1797" s="113" t="s">
        <v>819</v>
      </c>
      <c r="E1797" s="113" t="s">
        <v>820</v>
      </c>
      <c r="F1797" s="114">
        <v>1</v>
      </c>
      <c r="G1797" s="118" t="s">
        <v>821</v>
      </c>
    </row>
    <row r="1798" spans="1:7" ht="21" x14ac:dyDescent="0.35">
      <c r="A1798" s="112" t="s">
        <v>816</v>
      </c>
      <c r="B1798" s="113" t="s">
        <v>1274</v>
      </c>
      <c r="C1798" s="113" t="s">
        <v>1829</v>
      </c>
      <c r="D1798" s="113" t="s">
        <v>819</v>
      </c>
      <c r="E1798" s="113" t="s">
        <v>820</v>
      </c>
      <c r="F1798" s="114">
        <v>1</v>
      </c>
      <c r="G1798" s="118" t="s">
        <v>821</v>
      </c>
    </row>
    <row r="1799" spans="1:7" ht="21" x14ac:dyDescent="0.35">
      <c r="A1799" s="112" t="s">
        <v>816</v>
      </c>
      <c r="B1799" s="113" t="s">
        <v>1274</v>
      </c>
      <c r="C1799" s="113" t="s">
        <v>1829</v>
      </c>
      <c r="D1799" s="113" t="s">
        <v>819</v>
      </c>
      <c r="E1799" s="113" t="s">
        <v>820</v>
      </c>
      <c r="F1799" s="114">
        <v>1</v>
      </c>
      <c r="G1799" s="118" t="s">
        <v>821</v>
      </c>
    </row>
    <row r="1800" spans="1:7" ht="21" x14ac:dyDescent="0.35">
      <c r="A1800" s="112" t="s">
        <v>816</v>
      </c>
      <c r="B1800" s="113" t="s">
        <v>1274</v>
      </c>
      <c r="C1800" s="113" t="s">
        <v>1829</v>
      </c>
      <c r="D1800" s="113" t="s">
        <v>819</v>
      </c>
      <c r="E1800" s="113" t="s">
        <v>820</v>
      </c>
      <c r="F1800" s="114">
        <v>1</v>
      </c>
      <c r="G1800" s="118" t="s">
        <v>821</v>
      </c>
    </row>
    <row r="1801" spans="1:7" ht="21" x14ac:dyDescent="0.35">
      <c r="A1801" s="112" t="s">
        <v>816</v>
      </c>
      <c r="B1801" s="113" t="s">
        <v>1274</v>
      </c>
      <c r="C1801" s="113" t="s">
        <v>1829</v>
      </c>
      <c r="D1801" s="113" t="s">
        <v>819</v>
      </c>
      <c r="E1801" s="113" t="s">
        <v>820</v>
      </c>
      <c r="F1801" s="114">
        <v>1</v>
      </c>
      <c r="G1801" s="118" t="s">
        <v>821</v>
      </c>
    </row>
    <row r="1802" spans="1:7" ht="21" x14ac:dyDescent="0.35">
      <c r="A1802" s="112" t="s">
        <v>816</v>
      </c>
      <c r="B1802" s="116"/>
      <c r="C1802" s="113" t="s">
        <v>2527</v>
      </c>
      <c r="D1802" s="113" t="s">
        <v>819</v>
      </c>
      <c r="E1802" s="113" t="s">
        <v>838</v>
      </c>
      <c r="F1802" s="114">
        <v>1</v>
      </c>
      <c r="G1802" s="118" t="s">
        <v>821</v>
      </c>
    </row>
    <row r="1803" spans="1:7" ht="21" x14ac:dyDescent="0.35">
      <c r="A1803" s="112" t="s">
        <v>816</v>
      </c>
      <c r="B1803" s="113" t="s">
        <v>1274</v>
      </c>
      <c r="C1803" s="113" t="s">
        <v>2527</v>
      </c>
      <c r="D1803" s="113" t="s">
        <v>819</v>
      </c>
      <c r="E1803" s="113" t="s">
        <v>838</v>
      </c>
      <c r="F1803" s="114">
        <v>1</v>
      </c>
      <c r="G1803" s="118" t="s">
        <v>821</v>
      </c>
    </row>
    <row r="1804" spans="1:7" ht="21" x14ac:dyDescent="0.35">
      <c r="A1804" s="112" t="s">
        <v>816</v>
      </c>
      <c r="B1804" s="113" t="s">
        <v>1138</v>
      </c>
      <c r="C1804" s="113" t="s">
        <v>2528</v>
      </c>
      <c r="D1804" s="113" t="s">
        <v>824</v>
      </c>
      <c r="E1804" s="115"/>
      <c r="F1804" s="114">
        <v>4</v>
      </c>
      <c r="G1804" s="118" t="s">
        <v>821</v>
      </c>
    </row>
    <row r="1805" spans="1:7" x14ac:dyDescent="0.35">
      <c r="A1805" s="112" t="s">
        <v>816</v>
      </c>
      <c r="B1805" s="113" t="s">
        <v>1274</v>
      </c>
      <c r="C1805" s="113" t="s">
        <v>2529</v>
      </c>
      <c r="D1805" s="113" t="s">
        <v>819</v>
      </c>
      <c r="E1805" s="113" t="s">
        <v>820</v>
      </c>
      <c r="F1805" s="114">
        <v>1</v>
      </c>
      <c r="G1805" s="118" t="s">
        <v>821</v>
      </c>
    </row>
    <row r="1806" spans="1:7" ht="21" x14ac:dyDescent="0.35">
      <c r="A1806" s="112" t="s">
        <v>816</v>
      </c>
      <c r="B1806" s="113" t="s">
        <v>825</v>
      </c>
      <c r="C1806" s="113" t="s">
        <v>2530</v>
      </c>
      <c r="D1806" s="113" t="s">
        <v>819</v>
      </c>
      <c r="E1806" s="113" t="s">
        <v>838</v>
      </c>
      <c r="F1806" s="114">
        <v>1</v>
      </c>
      <c r="G1806" s="118" t="s">
        <v>821</v>
      </c>
    </row>
    <row r="1807" spans="1:7" x14ac:dyDescent="0.35">
      <c r="A1807" s="112" t="s">
        <v>816</v>
      </c>
      <c r="B1807" s="113" t="s">
        <v>1532</v>
      </c>
      <c r="C1807" s="113" t="s">
        <v>2531</v>
      </c>
      <c r="D1807" s="113" t="s">
        <v>819</v>
      </c>
      <c r="E1807" s="113" t="s">
        <v>838</v>
      </c>
      <c r="F1807" s="114">
        <v>1</v>
      </c>
      <c r="G1807" s="118" t="s">
        <v>821</v>
      </c>
    </row>
    <row r="1808" spans="1:7" x14ac:dyDescent="0.35">
      <c r="A1808" s="112" t="s">
        <v>816</v>
      </c>
      <c r="B1808" s="113" t="s">
        <v>1532</v>
      </c>
      <c r="C1808" s="113" t="s">
        <v>2531</v>
      </c>
      <c r="D1808" s="113" t="s">
        <v>819</v>
      </c>
      <c r="E1808" s="113" t="s">
        <v>838</v>
      </c>
      <c r="F1808" s="114">
        <v>1</v>
      </c>
      <c r="G1808" s="118" t="s">
        <v>821</v>
      </c>
    </row>
    <row r="1809" spans="1:7" ht="21" x14ac:dyDescent="0.35">
      <c r="A1809" s="112" t="s">
        <v>816</v>
      </c>
      <c r="B1809" s="113" t="s">
        <v>2532</v>
      </c>
      <c r="C1809" s="113" t="s">
        <v>2533</v>
      </c>
      <c r="D1809" s="113" t="s">
        <v>824</v>
      </c>
      <c r="E1809" s="115"/>
      <c r="F1809" s="114">
        <v>1</v>
      </c>
      <c r="G1809" s="118" t="s">
        <v>821</v>
      </c>
    </row>
    <row r="1810" spans="1:7" ht="31.5" x14ac:dyDescent="0.35">
      <c r="A1810" s="112" t="s">
        <v>816</v>
      </c>
      <c r="B1810" s="113" t="s">
        <v>1209</v>
      </c>
      <c r="C1810" s="113" t="s">
        <v>2534</v>
      </c>
      <c r="D1810" s="113" t="s">
        <v>819</v>
      </c>
      <c r="E1810" s="113" t="s">
        <v>838</v>
      </c>
      <c r="F1810" s="114">
        <v>1</v>
      </c>
      <c r="G1810" s="118" t="s">
        <v>821</v>
      </c>
    </row>
    <row r="1811" spans="1:7" ht="31.5" x14ac:dyDescent="0.35">
      <c r="A1811" s="112" t="s">
        <v>816</v>
      </c>
      <c r="B1811" s="113" t="s">
        <v>1209</v>
      </c>
      <c r="C1811" s="113" t="s">
        <v>2534</v>
      </c>
      <c r="D1811" s="113" t="s">
        <v>819</v>
      </c>
      <c r="E1811" s="113" t="s">
        <v>838</v>
      </c>
      <c r="F1811" s="114">
        <v>1</v>
      </c>
      <c r="G1811" s="118" t="s">
        <v>821</v>
      </c>
    </row>
    <row r="1812" spans="1:7" ht="31.5" x14ac:dyDescent="0.35">
      <c r="A1812" s="112" t="s">
        <v>816</v>
      </c>
      <c r="B1812" s="113" t="s">
        <v>1209</v>
      </c>
      <c r="C1812" s="113" t="s">
        <v>2534</v>
      </c>
      <c r="D1812" s="113" t="s">
        <v>819</v>
      </c>
      <c r="E1812" s="113" t="s">
        <v>838</v>
      </c>
      <c r="F1812" s="114">
        <v>1</v>
      </c>
      <c r="G1812" s="118" t="s">
        <v>821</v>
      </c>
    </row>
    <row r="1813" spans="1:7" ht="21" x14ac:dyDescent="0.35">
      <c r="A1813" s="112" t="s">
        <v>816</v>
      </c>
      <c r="B1813" s="113" t="s">
        <v>1274</v>
      </c>
      <c r="C1813" s="113" t="s">
        <v>2535</v>
      </c>
      <c r="D1813" s="113" t="s">
        <v>819</v>
      </c>
      <c r="E1813" s="113" t="s">
        <v>820</v>
      </c>
      <c r="F1813" s="114">
        <v>2</v>
      </c>
      <c r="G1813" s="118" t="s">
        <v>821</v>
      </c>
    </row>
    <row r="1814" spans="1:7" ht="21" x14ac:dyDescent="0.35">
      <c r="A1814" s="112" t="s">
        <v>816</v>
      </c>
      <c r="B1814" s="113" t="s">
        <v>2245</v>
      </c>
      <c r="C1814" s="113" t="s">
        <v>2536</v>
      </c>
      <c r="D1814" s="113" t="s">
        <v>824</v>
      </c>
      <c r="E1814" s="115"/>
      <c r="F1814" s="114">
        <v>2</v>
      </c>
      <c r="G1814" s="118" t="s">
        <v>821</v>
      </c>
    </row>
    <row r="1815" spans="1:7" x14ac:dyDescent="0.35">
      <c r="A1815" s="112" t="s">
        <v>816</v>
      </c>
      <c r="B1815" s="113" t="s">
        <v>867</v>
      </c>
      <c r="C1815" s="113" t="s">
        <v>2537</v>
      </c>
      <c r="D1815" s="113" t="s">
        <v>824</v>
      </c>
      <c r="E1815" s="115"/>
      <c r="F1815" s="114">
        <v>1</v>
      </c>
      <c r="G1815" s="118" t="s">
        <v>821</v>
      </c>
    </row>
    <row r="1816" spans="1:7" ht="21" x14ac:dyDescent="0.35">
      <c r="A1816" s="112" t="s">
        <v>816</v>
      </c>
      <c r="B1816" s="113" t="s">
        <v>1235</v>
      </c>
      <c r="C1816" s="113" t="s">
        <v>1835</v>
      </c>
      <c r="D1816" s="113" t="s">
        <v>824</v>
      </c>
      <c r="E1816" s="115"/>
      <c r="F1816" s="114">
        <v>1</v>
      </c>
      <c r="G1816" s="118" t="s">
        <v>821</v>
      </c>
    </row>
    <row r="1817" spans="1:7" ht="21" x14ac:dyDescent="0.35">
      <c r="A1817" s="112" t="s">
        <v>816</v>
      </c>
      <c r="B1817" s="113" t="s">
        <v>1235</v>
      </c>
      <c r="C1817" s="113" t="s">
        <v>1835</v>
      </c>
      <c r="D1817" s="113" t="s">
        <v>824</v>
      </c>
      <c r="E1817" s="115"/>
      <c r="F1817" s="114">
        <v>1</v>
      </c>
      <c r="G1817" s="118" t="s">
        <v>821</v>
      </c>
    </row>
    <row r="1818" spans="1:7" ht="21" x14ac:dyDescent="0.35">
      <c r="A1818" s="112" t="s">
        <v>816</v>
      </c>
      <c r="B1818" s="113" t="s">
        <v>827</v>
      </c>
      <c r="C1818" s="113" t="s">
        <v>2538</v>
      </c>
      <c r="D1818" s="113" t="s">
        <v>819</v>
      </c>
      <c r="E1818" s="113" t="s">
        <v>838</v>
      </c>
      <c r="F1818" s="114">
        <v>3</v>
      </c>
      <c r="G1818" s="118" t="s">
        <v>821</v>
      </c>
    </row>
    <row r="1819" spans="1:7" ht="21" x14ac:dyDescent="0.35">
      <c r="A1819" s="112" t="s">
        <v>816</v>
      </c>
      <c r="B1819" s="113" t="s">
        <v>873</v>
      </c>
      <c r="C1819" s="113" t="s">
        <v>2539</v>
      </c>
      <c r="D1819" s="113" t="s">
        <v>824</v>
      </c>
      <c r="E1819" s="115"/>
      <c r="F1819" s="114">
        <v>13</v>
      </c>
      <c r="G1819" s="118" t="s">
        <v>821</v>
      </c>
    </row>
    <row r="1820" spans="1:7" ht="21" x14ac:dyDescent="0.35">
      <c r="A1820" s="112" t="s">
        <v>816</v>
      </c>
      <c r="B1820" s="113" t="s">
        <v>855</v>
      </c>
      <c r="C1820" s="113" t="s">
        <v>2540</v>
      </c>
      <c r="D1820" s="113" t="s">
        <v>824</v>
      </c>
      <c r="E1820" s="115"/>
      <c r="F1820" s="114">
        <v>2</v>
      </c>
      <c r="G1820" s="118" t="s">
        <v>821</v>
      </c>
    </row>
    <row r="1821" spans="1:7" ht="21" x14ac:dyDescent="0.35">
      <c r="A1821" s="112" t="s">
        <v>816</v>
      </c>
      <c r="B1821" s="113" t="s">
        <v>1576</v>
      </c>
      <c r="C1821" s="113" t="s">
        <v>2541</v>
      </c>
      <c r="D1821" s="113" t="s">
        <v>824</v>
      </c>
      <c r="E1821" s="115"/>
      <c r="F1821" s="114">
        <v>1</v>
      </c>
      <c r="G1821" s="118" t="s">
        <v>821</v>
      </c>
    </row>
    <row r="1822" spans="1:7" ht="21" x14ac:dyDescent="0.35">
      <c r="A1822" s="112" t="s">
        <v>816</v>
      </c>
      <c r="B1822" s="113" t="s">
        <v>890</v>
      </c>
      <c r="C1822" s="113" t="s">
        <v>2542</v>
      </c>
      <c r="D1822" s="113" t="s">
        <v>824</v>
      </c>
      <c r="E1822" s="115"/>
      <c r="F1822" s="114">
        <v>4</v>
      </c>
      <c r="G1822" s="118" t="s">
        <v>821</v>
      </c>
    </row>
    <row r="1823" spans="1:7" ht="21" x14ac:dyDescent="0.35">
      <c r="A1823" s="112" t="s">
        <v>816</v>
      </c>
      <c r="B1823" s="113" t="s">
        <v>1060</v>
      </c>
      <c r="C1823" s="113" t="s">
        <v>2543</v>
      </c>
      <c r="D1823" s="113" t="s">
        <v>824</v>
      </c>
      <c r="E1823" s="115"/>
      <c r="F1823" s="114">
        <v>2</v>
      </c>
      <c r="G1823" s="118" t="s">
        <v>821</v>
      </c>
    </row>
    <row r="1824" spans="1:7" ht="21" x14ac:dyDescent="0.35">
      <c r="A1824" s="112" t="s">
        <v>816</v>
      </c>
      <c r="B1824" s="113" t="s">
        <v>2544</v>
      </c>
      <c r="C1824" s="113" t="s">
        <v>2545</v>
      </c>
      <c r="D1824" s="113" t="s">
        <v>824</v>
      </c>
      <c r="E1824" s="115"/>
      <c r="F1824" s="114">
        <v>4</v>
      </c>
      <c r="G1824" s="118" t="s">
        <v>821</v>
      </c>
    </row>
    <row r="1825" spans="1:7" ht="21" x14ac:dyDescent="0.35">
      <c r="A1825" s="112" t="s">
        <v>816</v>
      </c>
      <c r="B1825" s="113" t="s">
        <v>890</v>
      </c>
      <c r="C1825" s="113" t="s">
        <v>2546</v>
      </c>
      <c r="D1825" s="113" t="s">
        <v>824</v>
      </c>
      <c r="E1825" s="115"/>
      <c r="F1825" s="114">
        <v>4</v>
      </c>
      <c r="G1825" s="118" t="s">
        <v>821</v>
      </c>
    </row>
    <row r="1826" spans="1:7" ht="21" x14ac:dyDescent="0.35">
      <c r="A1826" s="112" t="s">
        <v>816</v>
      </c>
      <c r="B1826" s="113" t="s">
        <v>921</v>
      </c>
      <c r="C1826" s="113" t="s">
        <v>2547</v>
      </c>
      <c r="D1826" s="113" t="s">
        <v>824</v>
      </c>
      <c r="E1826" s="115"/>
      <c r="F1826" s="114">
        <v>4</v>
      </c>
      <c r="G1826" s="118" t="s">
        <v>821</v>
      </c>
    </row>
    <row r="1827" spans="1:7" ht="21" x14ac:dyDescent="0.35">
      <c r="A1827" s="112" t="s">
        <v>816</v>
      </c>
      <c r="B1827" s="113" t="s">
        <v>1138</v>
      </c>
      <c r="C1827" s="113" t="s">
        <v>2548</v>
      </c>
      <c r="D1827" s="113" t="s">
        <v>824</v>
      </c>
      <c r="E1827" s="115"/>
      <c r="F1827" s="114">
        <v>20</v>
      </c>
      <c r="G1827" s="118" t="s">
        <v>821</v>
      </c>
    </row>
    <row r="1828" spans="1:7" ht="21" x14ac:dyDescent="0.35">
      <c r="A1828" s="112" t="s">
        <v>816</v>
      </c>
      <c r="B1828" s="113" t="s">
        <v>940</v>
      </c>
      <c r="C1828" s="113" t="s">
        <v>1846</v>
      </c>
      <c r="D1828" s="113" t="s">
        <v>819</v>
      </c>
      <c r="E1828" s="113" t="s">
        <v>838</v>
      </c>
      <c r="F1828" s="114">
        <v>4</v>
      </c>
      <c r="G1828" s="118" t="s">
        <v>821</v>
      </c>
    </row>
    <row r="1829" spans="1:7" ht="21" x14ac:dyDescent="0.35">
      <c r="A1829" s="112" t="s">
        <v>816</v>
      </c>
      <c r="B1829" s="113" t="s">
        <v>940</v>
      </c>
      <c r="C1829" s="113" t="s">
        <v>1846</v>
      </c>
      <c r="D1829" s="113" t="s">
        <v>819</v>
      </c>
      <c r="E1829" s="113" t="s">
        <v>838</v>
      </c>
      <c r="F1829" s="114">
        <v>4</v>
      </c>
      <c r="G1829" s="118" t="s">
        <v>821</v>
      </c>
    </row>
    <row r="1830" spans="1:7" ht="21" x14ac:dyDescent="0.35">
      <c r="A1830" s="112" t="s">
        <v>816</v>
      </c>
      <c r="B1830" s="113" t="s">
        <v>940</v>
      </c>
      <c r="C1830" s="113" t="s">
        <v>1846</v>
      </c>
      <c r="D1830" s="113" t="s">
        <v>819</v>
      </c>
      <c r="E1830" s="113" t="s">
        <v>838</v>
      </c>
      <c r="F1830" s="114">
        <v>4</v>
      </c>
      <c r="G1830" s="118" t="s">
        <v>821</v>
      </c>
    </row>
    <row r="1831" spans="1:7" ht="21" x14ac:dyDescent="0.35">
      <c r="A1831" s="112" t="s">
        <v>816</v>
      </c>
      <c r="B1831" s="113" t="s">
        <v>1532</v>
      </c>
      <c r="C1831" s="113" t="s">
        <v>2549</v>
      </c>
      <c r="D1831" s="113" t="s">
        <v>824</v>
      </c>
      <c r="E1831" s="115"/>
      <c r="F1831" s="114">
        <v>1</v>
      </c>
      <c r="G1831" s="118" t="s">
        <v>821</v>
      </c>
    </row>
    <row r="1832" spans="1:7" x14ac:dyDescent="0.35">
      <c r="A1832" s="112" t="s">
        <v>816</v>
      </c>
      <c r="B1832" s="113" t="s">
        <v>1138</v>
      </c>
      <c r="C1832" s="113" t="s">
        <v>1330</v>
      </c>
      <c r="D1832" s="113" t="s">
        <v>819</v>
      </c>
      <c r="E1832" s="113" t="s">
        <v>820</v>
      </c>
      <c r="F1832" s="114">
        <v>1</v>
      </c>
      <c r="G1832" s="118" t="s">
        <v>821</v>
      </c>
    </row>
    <row r="1833" spans="1:7" ht="21" x14ac:dyDescent="0.35">
      <c r="A1833" s="112" t="s">
        <v>816</v>
      </c>
      <c r="B1833" s="113" t="s">
        <v>2550</v>
      </c>
      <c r="C1833" s="113" t="s">
        <v>2551</v>
      </c>
      <c r="D1833" s="113" t="s">
        <v>824</v>
      </c>
      <c r="E1833" s="115"/>
      <c r="F1833" s="114">
        <v>2</v>
      </c>
      <c r="G1833" s="118" t="s">
        <v>821</v>
      </c>
    </row>
    <row r="1834" spans="1:7" ht="21" x14ac:dyDescent="0.35">
      <c r="A1834" s="112" t="s">
        <v>816</v>
      </c>
      <c r="B1834" s="113" t="s">
        <v>1274</v>
      </c>
      <c r="C1834" s="113" t="s">
        <v>2552</v>
      </c>
      <c r="D1834" s="113" t="s">
        <v>824</v>
      </c>
      <c r="E1834" s="115"/>
      <c r="F1834" s="114">
        <v>2</v>
      </c>
      <c r="G1834" s="118" t="s">
        <v>821</v>
      </c>
    </row>
    <row r="1835" spans="1:7" ht="21" x14ac:dyDescent="0.35">
      <c r="A1835" s="112" t="s">
        <v>816</v>
      </c>
      <c r="B1835" s="113" t="s">
        <v>1154</v>
      </c>
      <c r="C1835" s="113" t="s">
        <v>1849</v>
      </c>
      <c r="D1835" s="113" t="s">
        <v>824</v>
      </c>
      <c r="E1835" s="115"/>
      <c r="F1835" s="114">
        <v>1</v>
      </c>
      <c r="G1835" s="118" t="s">
        <v>821</v>
      </c>
    </row>
    <row r="1836" spans="1:7" ht="21" x14ac:dyDescent="0.35">
      <c r="A1836" s="112" t="s">
        <v>816</v>
      </c>
      <c r="B1836" s="113" t="s">
        <v>1154</v>
      </c>
      <c r="C1836" s="113" t="s">
        <v>1849</v>
      </c>
      <c r="D1836" s="113" t="s">
        <v>824</v>
      </c>
      <c r="E1836" s="115"/>
      <c r="F1836" s="114">
        <v>1</v>
      </c>
      <c r="G1836" s="118" t="s">
        <v>821</v>
      </c>
    </row>
    <row r="1837" spans="1:7" ht="21" x14ac:dyDescent="0.35">
      <c r="A1837" s="112" t="s">
        <v>816</v>
      </c>
      <c r="B1837" s="113" t="s">
        <v>1274</v>
      </c>
      <c r="C1837" s="113" t="s">
        <v>2553</v>
      </c>
      <c r="D1837" s="113" t="s">
        <v>819</v>
      </c>
      <c r="E1837" s="113" t="s">
        <v>820</v>
      </c>
      <c r="F1837" s="114">
        <v>1</v>
      </c>
      <c r="G1837" s="118" t="s">
        <v>821</v>
      </c>
    </row>
    <row r="1838" spans="1:7" ht="21" x14ac:dyDescent="0.35">
      <c r="A1838" s="112" t="s">
        <v>816</v>
      </c>
      <c r="B1838" s="113" t="s">
        <v>969</v>
      </c>
      <c r="C1838" s="113" t="s">
        <v>2554</v>
      </c>
      <c r="D1838" s="113" t="s">
        <v>824</v>
      </c>
      <c r="E1838" s="115"/>
      <c r="F1838" s="114">
        <v>8</v>
      </c>
      <c r="G1838" s="118" t="s">
        <v>821</v>
      </c>
    </row>
    <row r="1839" spans="1:7" x14ac:dyDescent="0.35">
      <c r="A1839" s="112" t="s">
        <v>816</v>
      </c>
      <c r="B1839" s="113" t="s">
        <v>1526</v>
      </c>
      <c r="C1839" s="113" t="s">
        <v>2555</v>
      </c>
      <c r="D1839" s="113" t="s">
        <v>824</v>
      </c>
      <c r="E1839" s="115"/>
      <c r="F1839" s="114">
        <v>2</v>
      </c>
      <c r="G1839" s="118" t="s">
        <v>821</v>
      </c>
    </row>
    <row r="1840" spans="1:7" ht="21" x14ac:dyDescent="0.35">
      <c r="A1840" s="112" t="s">
        <v>816</v>
      </c>
      <c r="B1840" s="113" t="s">
        <v>1235</v>
      </c>
      <c r="C1840" s="113" t="s">
        <v>2556</v>
      </c>
      <c r="D1840" s="113" t="s">
        <v>824</v>
      </c>
      <c r="E1840" s="115"/>
      <c r="F1840" s="114">
        <v>1</v>
      </c>
      <c r="G1840" s="118" t="s">
        <v>821</v>
      </c>
    </row>
    <row r="1841" spans="1:7" ht="21" x14ac:dyDescent="0.35">
      <c r="A1841" s="112" t="s">
        <v>816</v>
      </c>
      <c r="B1841" s="113" t="s">
        <v>1235</v>
      </c>
      <c r="C1841" s="113" t="s">
        <v>2556</v>
      </c>
      <c r="D1841" s="113" t="s">
        <v>824</v>
      </c>
      <c r="E1841" s="115"/>
      <c r="F1841" s="114">
        <v>1</v>
      </c>
      <c r="G1841" s="118" t="s">
        <v>821</v>
      </c>
    </row>
    <row r="1842" spans="1:7" ht="21" x14ac:dyDescent="0.35">
      <c r="A1842" s="112" t="s">
        <v>816</v>
      </c>
      <c r="B1842" s="113" t="s">
        <v>827</v>
      </c>
      <c r="C1842" s="113" t="s">
        <v>2557</v>
      </c>
      <c r="D1842" s="113" t="s">
        <v>819</v>
      </c>
      <c r="E1842" s="113" t="s">
        <v>820</v>
      </c>
      <c r="F1842" s="114">
        <v>2</v>
      </c>
      <c r="G1842" s="118" t="s">
        <v>821</v>
      </c>
    </row>
    <row r="1843" spans="1:7" ht="21" x14ac:dyDescent="0.35">
      <c r="A1843" s="112" t="s">
        <v>816</v>
      </c>
      <c r="B1843" s="113" t="s">
        <v>902</v>
      </c>
      <c r="C1843" s="113" t="s">
        <v>2558</v>
      </c>
      <c r="D1843" s="113" t="s">
        <v>819</v>
      </c>
      <c r="E1843" s="113" t="s">
        <v>845</v>
      </c>
      <c r="F1843" s="114">
        <v>500</v>
      </c>
      <c r="G1843" s="118" t="s">
        <v>821</v>
      </c>
    </row>
    <row r="1844" spans="1:7" x14ac:dyDescent="0.35">
      <c r="A1844" s="112" t="s">
        <v>816</v>
      </c>
      <c r="B1844" s="113" t="s">
        <v>1917</v>
      </c>
      <c r="C1844" s="113" t="s">
        <v>2559</v>
      </c>
      <c r="D1844" s="113" t="s">
        <v>819</v>
      </c>
      <c r="E1844" s="113" t="s">
        <v>838</v>
      </c>
      <c r="F1844" s="114">
        <v>1</v>
      </c>
      <c r="G1844" s="118" t="s">
        <v>821</v>
      </c>
    </row>
    <row r="1845" spans="1:7" ht="21" x14ac:dyDescent="0.35">
      <c r="A1845" s="112" t="s">
        <v>816</v>
      </c>
      <c r="B1845" s="113" t="s">
        <v>880</v>
      </c>
      <c r="C1845" s="113" t="s">
        <v>2560</v>
      </c>
      <c r="D1845" s="113" t="s">
        <v>824</v>
      </c>
      <c r="E1845" s="115"/>
      <c r="F1845" s="114">
        <v>2</v>
      </c>
      <c r="G1845" s="118" t="s">
        <v>821</v>
      </c>
    </row>
    <row r="1846" spans="1:7" ht="21" x14ac:dyDescent="0.35">
      <c r="A1846" s="112" t="s">
        <v>816</v>
      </c>
      <c r="B1846" s="113" t="s">
        <v>825</v>
      </c>
      <c r="C1846" s="113" t="s">
        <v>2561</v>
      </c>
      <c r="D1846" s="113" t="s">
        <v>819</v>
      </c>
      <c r="E1846" s="113" t="s">
        <v>838</v>
      </c>
      <c r="F1846" s="114">
        <v>2</v>
      </c>
      <c r="G1846" s="118" t="s">
        <v>821</v>
      </c>
    </row>
    <row r="1847" spans="1:7" ht="21" x14ac:dyDescent="0.35">
      <c r="A1847" s="112" t="s">
        <v>816</v>
      </c>
      <c r="B1847" s="113" t="s">
        <v>2065</v>
      </c>
      <c r="C1847" s="113" t="s">
        <v>2562</v>
      </c>
      <c r="D1847" s="113" t="s">
        <v>824</v>
      </c>
      <c r="E1847" s="115"/>
      <c r="F1847" s="114">
        <v>1</v>
      </c>
      <c r="G1847" s="118" t="s">
        <v>821</v>
      </c>
    </row>
    <row r="1848" spans="1:7" ht="31.5" x14ac:dyDescent="0.35">
      <c r="A1848" s="112" t="s">
        <v>816</v>
      </c>
      <c r="B1848" s="113" t="s">
        <v>975</v>
      </c>
      <c r="C1848" s="113" t="s">
        <v>2563</v>
      </c>
      <c r="D1848" s="113" t="s">
        <v>824</v>
      </c>
      <c r="E1848" s="115"/>
      <c r="F1848" s="114">
        <v>9</v>
      </c>
      <c r="G1848" s="118" t="s">
        <v>821</v>
      </c>
    </row>
    <row r="1849" spans="1:7" ht="21" x14ac:dyDescent="0.35">
      <c r="A1849" s="112" t="s">
        <v>816</v>
      </c>
      <c r="B1849" s="113" t="s">
        <v>2564</v>
      </c>
      <c r="C1849" s="113" t="s">
        <v>2565</v>
      </c>
      <c r="D1849" s="113" t="s">
        <v>824</v>
      </c>
      <c r="E1849" s="115"/>
      <c r="F1849" s="114">
        <v>2</v>
      </c>
      <c r="G1849" s="118" t="s">
        <v>821</v>
      </c>
    </row>
    <row r="1850" spans="1:7" ht="21" x14ac:dyDescent="0.35">
      <c r="A1850" s="112" t="s">
        <v>816</v>
      </c>
      <c r="B1850" s="113" t="s">
        <v>994</v>
      </c>
      <c r="C1850" s="113" t="s">
        <v>995</v>
      </c>
      <c r="D1850" s="113" t="s">
        <v>824</v>
      </c>
      <c r="E1850" s="115"/>
      <c r="F1850" s="114">
        <v>1</v>
      </c>
      <c r="G1850" s="118" t="s">
        <v>821</v>
      </c>
    </row>
    <row r="1851" spans="1:7" ht="21" x14ac:dyDescent="0.35">
      <c r="A1851" s="112" t="s">
        <v>816</v>
      </c>
      <c r="B1851" s="113" t="s">
        <v>2566</v>
      </c>
      <c r="C1851" s="113" t="s">
        <v>2567</v>
      </c>
      <c r="D1851" s="113" t="s">
        <v>824</v>
      </c>
      <c r="E1851" s="115"/>
      <c r="F1851" s="114">
        <v>1</v>
      </c>
      <c r="G1851" s="118" t="s">
        <v>821</v>
      </c>
    </row>
    <row r="1852" spans="1:7" ht="21" x14ac:dyDescent="0.35">
      <c r="A1852" s="112" t="s">
        <v>816</v>
      </c>
      <c r="B1852" s="113" t="s">
        <v>2568</v>
      </c>
      <c r="C1852" s="113" t="s">
        <v>2569</v>
      </c>
      <c r="D1852" s="113" t="s">
        <v>824</v>
      </c>
      <c r="E1852" s="115"/>
      <c r="F1852" s="114">
        <v>2</v>
      </c>
      <c r="G1852" s="118" t="s">
        <v>821</v>
      </c>
    </row>
    <row r="1853" spans="1:7" ht="21" x14ac:dyDescent="0.35">
      <c r="A1853" s="112" t="s">
        <v>816</v>
      </c>
      <c r="B1853" s="113" t="s">
        <v>2568</v>
      </c>
      <c r="C1853" s="113" t="s">
        <v>2569</v>
      </c>
      <c r="D1853" s="113" t="s">
        <v>824</v>
      </c>
      <c r="E1853" s="115"/>
      <c r="F1853" s="114">
        <v>2</v>
      </c>
      <c r="G1853" s="118" t="s">
        <v>821</v>
      </c>
    </row>
    <row r="1854" spans="1:7" ht="21" x14ac:dyDescent="0.35">
      <c r="A1854" s="112" t="s">
        <v>816</v>
      </c>
      <c r="B1854" s="113" t="s">
        <v>1857</v>
      </c>
      <c r="C1854" s="113" t="s">
        <v>1858</v>
      </c>
      <c r="D1854" s="113" t="s">
        <v>819</v>
      </c>
      <c r="E1854" s="113" t="s">
        <v>820</v>
      </c>
      <c r="F1854" s="114">
        <v>1</v>
      </c>
      <c r="G1854" s="118" t="s">
        <v>821</v>
      </c>
    </row>
    <row r="1855" spans="1:7" ht="21" x14ac:dyDescent="0.35">
      <c r="A1855" s="112" t="s">
        <v>816</v>
      </c>
      <c r="B1855" s="113" t="s">
        <v>1857</v>
      </c>
      <c r="C1855" s="113" t="s">
        <v>1858</v>
      </c>
      <c r="D1855" s="113" t="s">
        <v>819</v>
      </c>
      <c r="E1855" s="113" t="s">
        <v>820</v>
      </c>
      <c r="F1855" s="114">
        <v>1</v>
      </c>
      <c r="G1855" s="118" t="s">
        <v>821</v>
      </c>
    </row>
    <row r="1856" spans="1:7" ht="21" x14ac:dyDescent="0.35">
      <c r="A1856" s="112" t="s">
        <v>816</v>
      </c>
      <c r="B1856" s="113" t="s">
        <v>1857</v>
      </c>
      <c r="C1856" s="113" t="s">
        <v>1858</v>
      </c>
      <c r="D1856" s="113" t="s">
        <v>819</v>
      </c>
      <c r="E1856" s="113" t="s">
        <v>820</v>
      </c>
      <c r="F1856" s="114">
        <v>1</v>
      </c>
      <c r="G1856" s="118" t="s">
        <v>821</v>
      </c>
    </row>
    <row r="1857" spans="1:7" ht="21" x14ac:dyDescent="0.35">
      <c r="A1857" s="112" t="s">
        <v>816</v>
      </c>
      <c r="B1857" s="113" t="s">
        <v>1120</v>
      </c>
      <c r="C1857" s="113" t="s">
        <v>2570</v>
      </c>
      <c r="D1857" s="113" t="s">
        <v>824</v>
      </c>
      <c r="E1857" s="115"/>
      <c r="F1857" s="114">
        <v>1</v>
      </c>
      <c r="G1857" s="118" t="s">
        <v>993</v>
      </c>
    </row>
    <row r="1858" spans="1:7" ht="31.5" x14ac:dyDescent="0.35">
      <c r="A1858" s="112" t="s">
        <v>816</v>
      </c>
      <c r="B1858" s="113" t="s">
        <v>1579</v>
      </c>
      <c r="C1858" s="113" t="s">
        <v>2571</v>
      </c>
      <c r="D1858" s="113" t="s">
        <v>819</v>
      </c>
      <c r="E1858" s="113" t="s">
        <v>838</v>
      </c>
      <c r="F1858" s="114">
        <v>1</v>
      </c>
      <c r="G1858" s="118" t="s">
        <v>821</v>
      </c>
    </row>
    <row r="1859" spans="1:7" ht="21" x14ac:dyDescent="0.35">
      <c r="A1859" s="112" t="s">
        <v>816</v>
      </c>
      <c r="B1859" s="113" t="s">
        <v>1331</v>
      </c>
      <c r="C1859" s="113" t="s">
        <v>2572</v>
      </c>
      <c r="D1859" s="113" t="s">
        <v>819</v>
      </c>
      <c r="E1859" s="113" t="s">
        <v>845</v>
      </c>
      <c r="F1859" s="114">
        <v>1</v>
      </c>
      <c r="G1859" s="118" t="s">
        <v>821</v>
      </c>
    </row>
    <row r="1860" spans="1:7" ht="21" x14ac:dyDescent="0.35">
      <c r="A1860" s="112" t="s">
        <v>816</v>
      </c>
      <c r="B1860" s="113" t="s">
        <v>940</v>
      </c>
      <c r="C1860" s="113" t="s">
        <v>2573</v>
      </c>
      <c r="D1860" s="113" t="s">
        <v>824</v>
      </c>
      <c r="E1860" s="115"/>
      <c r="F1860" s="114">
        <v>2</v>
      </c>
      <c r="G1860" s="118" t="s">
        <v>821</v>
      </c>
    </row>
    <row r="1861" spans="1:7" ht="31.5" x14ac:dyDescent="0.35">
      <c r="A1861" s="112" t="s">
        <v>816</v>
      </c>
      <c r="B1861" s="113" t="s">
        <v>2574</v>
      </c>
      <c r="C1861" s="113" t="s">
        <v>2575</v>
      </c>
      <c r="D1861" s="113" t="s">
        <v>824</v>
      </c>
      <c r="E1861" s="115"/>
      <c r="F1861" s="114">
        <v>1</v>
      </c>
      <c r="G1861" s="118" t="s">
        <v>821</v>
      </c>
    </row>
    <row r="1862" spans="1:7" x14ac:dyDescent="0.35">
      <c r="A1862" s="112" t="s">
        <v>816</v>
      </c>
      <c r="B1862" s="113" t="s">
        <v>2576</v>
      </c>
      <c r="C1862" s="113" t="s">
        <v>2577</v>
      </c>
      <c r="D1862" s="113" t="s">
        <v>824</v>
      </c>
      <c r="E1862" s="115"/>
      <c r="F1862" s="114">
        <v>1</v>
      </c>
      <c r="G1862" s="118" t="s">
        <v>821</v>
      </c>
    </row>
    <row r="1863" spans="1:7" ht="21" x14ac:dyDescent="0.35">
      <c r="A1863" s="112" t="s">
        <v>816</v>
      </c>
      <c r="B1863" s="113" t="s">
        <v>972</v>
      </c>
      <c r="C1863" s="113" t="s">
        <v>2578</v>
      </c>
      <c r="D1863" s="113" t="s">
        <v>824</v>
      </c>
      <c r="E1863" s="115"/>
      <c r="F1863" s="114">
        <v>6</v>
      </c>
      <c r="G1863" s="118" t="s">
        <v>821</v>
      </c>
    </row>
    <row r="1864" spans="1:7" x14ac:dyDescent="0.35">
      <c r="A1864" s="112" t="s">
        <v>816</v>
      </c>
      <c r="B1864" s="113" t="s">
        <v>827</v>
      </c>
      <c r="C1864" s="113" t="s">
        <v>2579</v>
      </c>
      <c r="D1864" s="113" t="s">
        <v>824</v>
      </c>
      <c r="E1864" s="115"/>
      <c r="F1864" s="114">
        <v>6</v>
      </c>
      <c r="G1864" s="118" t="s">
        <v>821</v>
      </c>
    </row>
    <row r="1865" spans="1:7" ht="21" x14ac:dyDescent="0.35">
      <c r="A1865" s="112" t="s">
        <v>816</v>
      </c>
      <c r="B1865" s="113" t="s">
        <v>1505</v>
      </c>
      <c r="C1865" s="113" t="s">
        <v>2580</v>
      </c>
      <c r="D1865" s="113" t="s">
        <v>824</v>
      </c>
      <c r="E1865" s="115"/>
      <c r="F1865" s="114">
        <v>2</v>
      </c>
      <c r="G1865" s="118" t="s">
        <v>821</v>
      </c>
    </row>
    <row r="1866" spans="1:7" ht="21" x14ac:dyDescent="0.35">
      <c r="A1866" s="112" t="s">
        <v>816</v>
      </c>
      <c r="B1866" s="113" t="s">
        <v>921</v>
      </c>
      <c r="C1866" s="113" t="s">
        <v>2581</v>
      </c>
      <c r="D1866" s="113" t="s">
        <v>819</v>
      </c>
      <c r="E1866" s="113" t="s">
        <v>820</v>
      </c>
      <c r="F1866" s="114">
        <v>1</v>
      </c>
      <c r="G1866" s="118" t="s">
        <v>821</v>
      </c>
    </row>
    <row r="1867" spans="1:7" x14ac:dyDescent="0.35">
      <c r="A1867" s="112" t="s">
        <v>816</v>
      </c>
      <c r="B1867" s="113" t="s">
        <v>1202</v>
      </c>
      <c r="C1867" s="113" t="s">
        <v>2582</v>
      </c>
      <c r="D1867" s="113" t="s">
        <v>824</v>
      </c>
      <c r="E1867" s="115"/>
      <c r="F1867" s="114">
        <v>4</v>
      </c>
      <c r="G1867" s="118" t="s">
        <v>821</v>
      </c>
    </row>
    <row r="1868" spans="1:7" ht="21" x14ac:dyDescent="0.35">
      <c r="A1868" s="112" t="s">
        <v>816</v>
      </c>
      <c r="B1868" s="113" t="s">
        <v>1823</v>
      </c>
      <c r="C1868" s="113" t="s">
        <v>2583</v>
      </c>
      <c r="D1868" s="113" t="s">
        <v>824</v>
      </c>
      <c r="E1868" s="115"/>
      <c r="F1868" s="114">
        <v>3</v>
      </c>
      <c r="G1868" s="118" t="s">
        <v>821</v>
      </c>
    </row>
    <row r="1869" spans="1:7" ht="31.5" x14ac:dyDescent="0.35">
      <c r="A1869" s="112" t="s">
        <v>816</v>
      </c>
      <c r="B1869" s="113" t="s">
        <v>2574</v>
      </c>
      <c r="C1869" s="113" t="s">
        <v>2584</v>
      </c>
      <c r="D1869" s="113" t="s">
        <v>824</v>
      </c>
      <c r="E1869" s="115"/>
      <c r="F1869" s="114">
        <v>1</v>
      </c>
      <c r="G1869" s="118" t="s">
        <v>821</v>
      </c>
    </row>
    <row r="1870" spans="1:7" ht="21" x14ac:dyDescent="0.35">
      <c r="A1870" s="112" t="s">
        <v>816</v>
      </c>
      <c r="B1870" s="113" t="s">
        <v>977</v>
      </c>
      <c r="C1870" s="113" t="s">
        <v>2585</v>
      </c>
      <c r="D1870" s="113" t="s">
        <v>824</v>
      </c>
      <c r="E1870" s="115"/>
      <c r="F1870" s="114">
        <v>1</v>
      </c>
      <c r="G1870" s="118" t="s">
        <v>821</v>
      </c>
    </row>
    <row r="1871" spans="1:7" ht="21" x14ac:dyDescent="0.35">
      <c r="A1871" s="112" t="s">
        <v>816</v>
      </c>
      <c r="B1871" s="113" t="s">
        <v>880</v>
      </c>
      <c r="C1871" s="113" t="s">
        <v>1870</v>
      </c>
      <c r="D1871" s="113" t="s">
        <v>819</v>
      </c>
      <c r="E1871" s="113" t="s">
        <v>820</v>
      </c>
      <c r="F1871" s="114">
        <v>1</v>
      </c>
      <c r="G1871" s="118" t="s">
        <v>821</v>
      </c>
    </row>
    <row r="1872" spans="1:7" ht="21" x14ac:dyDescent="0.35">
      <c r="A1872" s="112" t="s">
        <v>816</v>
      </c>
      <c r="B1872" s="113" t="s">
        <v>2586</v>
      </c>
      <c r="C1872" s="113" t="s">
        <v>2587</v>
      </c>
      <c r="D1872" s="113" t="s">
        <v>824</v>
      </c>
      <c r="E1872" s="115"/>
      <c r="F1872" s="114">
        <v>1</v>
      </c>
      <c r="G1872" s="118" t="s">
        <v>821</v>
      </c>
    </row>
    <row r="1873" spans="1:7" ht="21" x14ac:dyDescent="0.35">
      <c r="A1873" s="112" t="s">
        <v>816</v>
      </c>
      <c r="B1873" s="113" t="s">
        <v>1233</v>
      </c>
      <c r="C1873" s="113" t="s">
        <v>2588</v>
      </c>
      <c r="D1873" s="113" t="s">
        <v>824</v>
      </c>
      <c r="E1873" s="115"/>
      <c r="F1873" s="114">
        <v>2</v>
      </c>
      <c r="G1873" s="118" t="s">
        <v>821</v>
      </c>
    </row>
    <row r="1874" spans="1:7" ht="21" x14ac:dyDescent="0.35">
      <c r="A1874" s="112" t="s">
        <v>816</v>
      </c>
      <c r="B1874" s="113" t="s">
        <v>1185</v>
      </c>
      <c r="C1874" s="113" t="s">
        <v>2589</v>
      </c>
      <c r="D1874" s="113" t="s">
        <v>824</v>
      </c>
      <c r="E1874" s="115"/>
      <c r="F1874" s="114">
        <v>2</v>
      </c>
      <c r="G1874" s="118" t="s">
        <v>821</v>
      </c>
    </row>
    <row r="1875" spans="1:7" ht="21" x14ac:dyDescent="0.35">
      <c r="A1875" s="112" t="s">
        <v>816</v>
      </c>
      <c r="B1875" s="113" t="s">
        <v>1185</v>
      </c>
      <c r="C1875" s="113" t="s">
        <v>2590</v>
      </c>
      <c r="D1875" s="113" t="s">
        <v>824</v>
      </c>
      <c r="E1875" s="115"/>
      <c r="F1875" s="114">
        <v>2</v>
      </c>
      <c r="G1875" s="118" t="s">
        <v>821</v>
      </c>
    </row>
    <row r="1876" spans="1:7" ht="21" x14ac:dyDescent="0.35">
      <c r="A1876" s="112" t="s">
        <v>816</v>
      </c>
      <c r="B1876" s="113" t="s">
        <v>1185</v>
      </c>
      <c r="C1876" s="113" t="s">
        <v>2590</v>
      </c>
      <c r="D1876" s="113" t="s">
        <v>824</v>
      </c>
      <c r="E1876" s="115"/>
      <c r="F1876" s="114">
        <v>2</v>
      </c>
      <c r="G1876" s="118" t="s">
        <v>821</v>
      </c>
    </row>
    <row r="1877" spans="1:7" ht="21" x14ac:dyDescent="0.35">
      <c r="A1877" s="112" t="s">
        <v>816</v>
      </c>
      <c r="B1877" s="113" t="s">
        <v>983</v>
      </c>
      <c r="C1877" s="113" t="s">
        <v>2591</v>
      </c>
      <c r="D1877" s="113" t="s">
        <v>824</v>
      </c>
      <c r="E1877" s="115"/>
      <c r="F1877" s="114">
        <v>4</v>
      </c>
      <c r="G1877" s="118" t="s">
        <v>821</v>
      </c>
    </row>
    <row r="1878" spans="1:7" ht="21" x14ac:dyDescent="0.35">
      <c r="A1878" s="112" t="s">
        <v>816</v>
      </c>
      <c r="B1878" s="113" t="s">
        <v>983</v>
      </c>
      <c r="C1878" s="113" t="s">
        <v>2591</v>
      </c>
      <c r="D1878" s="113" t="s">
        <v>824</v>
      </c>
      <c r="E1878" s="115"/>
      <c r="F1878" s="114">
        <v>4</v>
      </c>
      <c r="G1878" s="118" t="s">
        <v>821</v>
      </c>
    </row>
    <row r="1879" spans="1:7" ht="21" x14ac:dyDescent="0.35">
      <c r="A1879" s="112" t="s">
        <v>816</v>
      </c>
      <c r="B1879" s="113" t="s">
        <v>1156</v>
      </c>
      <c r="C1879" s="113" t="s">
        <v>2592</v>
      </c>
      <c r="D1879" s="113" t="s">
        <v>819</v>
      </c>
      <c r="E1879" s="113" t="s">
        <v>838</v>
      </c>
      <c r="F1879" s="114">
        <v>2</v>
      </c>
      <c r="G1879" s="118" t="s">
        <v>821</v>
      </c>
    </row>
    <row r="1880" spans="1:7" ht="21" x14ac:dyDescent="0.35">
      <c r="A1880" s="112" t="s">
        <v>816</v>
      </c>
      <c r="B1880" s="113" t="s">
        <v>822</v>
      </c>
      <c r="C1880" s="113" t="s">
        <v>2593</v>
      </c>
      <c r="D1880" s="113" t="s">
        <v>824</v>
      </c>
      <c r="E1880" s="115"/>
      <c r="F1880" s="114">
        <v>1</v>
      </c>
      <c r="G1880" s="118" t="s">
        <v>821</v>
      </c>
    </row>
    <row r="1881" spans="1:7" ht="21" x14ac:dyDescent="0.35">
      <c r="A1881" s="112" t="s">
        <v>816</v>
      </c>
      <c r="B1881" s="113" t="s">
        <v>2594</v>
      </c>
      <c r="C1881" s="113" t="s">
        <v>2595</v>
      </c>
      <c r="D1881" s="113" t="s">
        <v>819</v>
      </c>
      <c r="E1881" s="113" t="s">
        <v>820</v>
      </c>
      <c r="F1881" s="114">
        <v>1</v>
      </c>
      <c r="G1881" s="118" t="s">
        <v>821</v>
      </c>
    </row>
    <row r="1882" spans="1:7" ht="21" x14ac:dyDescent="0.35">
      <c r="A1882" s="112" t="s">
        <v>816</v>
      </c>
      <c r="B1882" s="113" t="s">
        <v>904</v>
      </c>
      <c r="C1882" s="113" t="s">
        <v>2596</v>
      </c>
      <c r="D1882" s="113" t="s">
        <v>819</v>
      </c>
      <c r="E1882" s="113" t="s">
        <v>838</v>
      </c>
      <c r="F1882" s="114">
        <v>1</v>
      </c>
      <c r="G1882" s="118" t="s">
        <v>821</v>
      </c>
    </row>
    <row r="1883" spans="1:7" ht="21" x14ac:dyDescent="0.35">
      <c r="A1883" s="112" t="s">
        <v>816</v>
      </c>
      <c r="B1883" s="113" t="s">
        <v>880</v>
      </c>
      <c r="C1883" s="113" t="s">
        <v>2597</v>
      </c>
      <c r="D1883" s="113" t="s">
        <v>819</v>
      </c>
      <c r="E1883" s="113" t="s">
        <v>820</v>
      </c>
      <c r="F1883" s="114">
        <v>1</v>
      </c>
      <c r="G1883" s="118" t="s">
        <v>821</v>
      </c>
    </row>
    <row r="1884" spans="1:7" ht="21" x14ac:dyDescent="0.35">
      <c r="A1884" s="112" t="s">
        <v>816</v>
      </c>
      <c r="B1884" s="113" t="s">
        <v>880</v>
      </c>
      <c r="C1884" s="113" t="s">
        <v>2597</v>
      </c>
      <c r="D1884" s="113" t="s">
        <v>819</v>
      </c>
      <c r="E1884" s="113" t="s">
        <v>820</v>
      </c>
      <c r="F1884" s="114">
        <v>1</v>
      </c>
      <c r="G1884" s="118" t="s">
        <v>821</v>
      </c>
    </row>
    <row r="1885" spans="1:7" ht="21" x14ac:dyDescent="0.35">
      <c r="A1885" s="112" t="s">
        <v>816</v>
      </c>
      <c r="B1885" s="113" t="s">
        <v>1545</v>
      </c>
      <c r="C1885" s="113" t="s">
        <v>1546</v>
      </c>
      <c r="D1885" s="113" t="s">
        <v>819</v>
      </c>
      <c r="E1885" s="113" t="s">
        <v>838</v>
      </c>
      <c r="F1885" s="114">
        <v>1</v>
      </c>
      <c r="G1885" s="118" t="s">
        <v>821</v>
      </c>
    </row>
    <row r="1886" spans="1:7" ht="21" x14ac:dyDescent="0.35">
      <c r="A1886" s="112" t="s">
        <v>816</v>
      </c>
      <c r="B1886" s="113" t="s">
        <v>1138</v>
      </c>
      <c r="C1886" s="113" t="s">
        <v>2548</v>
      </c>
      <c r="D1886" s="113" t="s">
        <v>824</v>
      </c>
      <c r="E1886" s="115"/>
      <c r="F1886" s="114">
        <v>19</v>
      </c>
      <c r="G1886" s="118" t="s">
        <v>821</v>
      </c>
    </row>
    <row r="1887" spans="1:7" ht="21" x14ac:dyDescent="0.35">
      <c r="A1887" s="112" t="s">
        <v>816</v>
      </c>
      <c r="B1887" s="113" t="s">
        <v>1274</v>
      </c>
      <c r="C1887" s="113" t="s">
        <v>2598</v>
      </c>
      <c r="D1887" s="113" t="s">
        <v>824</v>
      </c>
      <c r="E1887" s="115"/>
      <c r="F1887" s="114">
        <v>1</v>
      </c>
      <c r="G1887" s="118" t="s">
        <v>821</v>
      </c>
    </row>
    <row r="1888" spans="1:7" ht="21" x14ac:dyDescent="0.35">
      <c r="A1888" s="112" t="s">
        <v>816</v>
      </c>
      <c r="B1888" s="113" t="s">
        <v>880</v>
      </c>
      <c r="C1888" s="113" t="s">
        <v>2599</v>
      </c>
      <c r="D1888" s="113" t="s">
        <v>819</v>
      </c>
      <c r="E1888" s="113" t="s">
        <v>838</v>
      </c>
      <c r="F1888" s="114">
        <v>1</v>
      </c>
      <c r="G1888" s="118" t="s">
        <v>821</v>
      </c>
    </row>
    <row r="1889" spans="1:7" ht="21" x14ac:dyDescent="0.35">
      <c r="A1889" s="112" t="s">
        <v>816</v>
      </c>
      <c r="B1889" s="113" t="s">
        <v>880</v>
      </c>
      <c r="C1889" s="113" t="s">
        <v>2600</v>
      </c>
      <c r="D1889" s="113" t="s">
        <v>824</v>
      </c>
      <c r="E1889" s="115"/>
      <c r="F1889" s="114">
        <v>1</v>
      </c>
      <c r="G1889" s="118" t="s">
        <v>821</v>
      </c>
    </row>
    <row r="1890" spans="1:7" ht="21" x14ac:dyDescent="0.35">
      <c r="A1890" s="112" t="s">
        <v>816</v>
      </c>
      <c r="B1890" s="113" t="s">
        <v>2601</v>
      </c>
      <c r="C1890" s="113" t="s">
        <v>2602</v>
      </c>
      <c r="D1890" s="113" t="s">
        <v>824</v>
      </c>
      <c r="E1890" s="115"/>
      <c r="F1890" s="114">
        <v>2</v>
      </c>
      <c r="G1890" s="118" t="s">
        <v>821</v>
      </c>
    </row>
    <row r="1891" spans="1:7" ht="21" x14ac:dyDescent="0.35">
      <c r="A1891" s="112" t="s">
        <v>816</v>
      </c>
      <c r="B1891" s="113" t="s">
        <v>1474</v>
      </c>
      <c r="C1891" s="113" t="s">
        <v>2603</v>
      </c>
      <c r="D1891" s="113" t="s">
        <v>824</v>
      </c>
      <c r="E1891" s="115"/>
      <c r="F1891" s="114">
        <v>7</v>
      </c>
      <c r="G1891" s="118" t="s">
        <v>821</v>
      </c>
    </row>
    <row r="1892" spans="1:7" ht="21" x14ac:dyDescent="0.35">
      <c r="A1892" s="112" t="s">
        <v>816</v>
      </c>
      <c r="B1892" s="113" t="s">
        <v>969</v>
      </c>
      <c r="C1892" s="113" t="s">
        <v>2604</v>
      </c>
      <c r="D1892" s="113" t="s">
        <v>824</v>
      </c>
      <c r="E1892" s="115"/>
      <c r="F1892" s="114">
        <v>5</v>
      </c>
      <c r="G1892" s="118" t="s">
        <v>821</v>
      </c>
    </row>
    <row r="1893" spans="1:7" ht="21" x14ac:dyDescent="0.35">
      <c r="A1893" s="112" t="s">
        <v>816</v>
      </c>
      <c r="B1893" s="113" t="s">
        <v>1030</v>
      </c>
      <c r="C1893" s="113" t="s">
        <v>2605</v>
      </c>
      <c r="D1893" s="113" t="s">
        <v>819</v>
      </c>
      <c r="E1893" s="113" t="s">
        <v>820</v>
      </c>
      <c r="F1893" s="114">
        <v>5</v>
      </c>
      <c r="G1893" s="118" t="s">
        <v>821</v>
      </c>
    </row>
    <row r="1894" spans="1:7" ht="21" x14ac:dyDescent="0.35">
      <c r="A1894" s="112" t="s">
        <v>816</v>
      </c>
      <c r="B1894" s="113" t="s">
        <v>827</v>
      </c>
      <c r="C1894" s="113" t="s">
        <v>2606</v>
      </c>
      <c r="D1894" s="113" t="s">
        <v>819</v>
      </c>
      <c r="E1894" s="113" t="s">
        <v>820</v>
      </c>
      <c r="F1894" s="114">
        <v>1</v>
      </c>
      <c r="G1894" s="118" t="s">
        <v>821</v>
      </c>
    </row>
    <row r="1895" spans="1:7" ht="21" x14ac:dyDescent="0.35">
      <c r="A1895" s="112" t="s">
        <v>816</v>
      </c>
      <c r="B1895" s="113" t="s">
        <v>822</v>
      </c>
      <c r="C1895" s="113" t="s">
        <v>2607</v>
      </c>
      <c r="D1895" s="113" t="s">
        <v>819</v>
      </c>
      <c r="E1895" s="113" t="s">
        <v>838</v>
      </c>
      <c r="F1895" s="114">
        <v>1</v>
      </c>
      <c r="G1895" s="118" t="s">
        <v>821</v>
      </c>
    </row>
    <row r="1896" spans="1:7" ht="21" x14ac:dyDescent="0.35">
      <c r="A1896" s="112" t="s">
        <v>816</v>
      </c>
      <c r="B1896" s="113" t="s">
        <v>825</v>
      </c>
      <c r="C1896" s="113" t="s">
        <v>2608</v>
      </c>
      <c r="D1896" s="113" t="s">
        <v>824</v>
      </c>
      <c r="E1896" s="115"/>
      <c r="F1896" s="114">
        <v>3</v>
      </c>
      <c r="G1896" s="118" t="s">
        <v>821</v>
      </c>
    </row>
    <row r="1897" spans="1:7" ht="21" x14ac:dyDescent="0.35">
      <c r="A1897" s="112" t="s">
        <v>816</v>
      </c>
      <c r="B1897" s="113" t="s">
        <v>969</v>
      </c>
      <c r="C1897" s="113" t="s">
        <v>2609</v>
      </c>
      <c r="D1897" s="113" t="s">
        <v>824</v>
      </c>
      <c r="E1897" s="115"/>
      <c r="F1897" s="114">
        <v>4</v>
      </c>
      <c r="G1897" s="118" t="s">
        <v>821</v>
      </c>
    </row>
    <row r="1898" spans="1:7" ht="21" x14ac:dyDescent="0.35">
      <c r="A1898" s="112" t="s">
        <v>816</v>
      </c>
      <c r="B1898" s="113" t="s">
        <v>1138</v>
      </c>
      <c r="C1898" s="113" t="s">
        <v>2610</v>
      </c>
      <c r="D1898" s="113" t="s">
        <v>824</v>
      </c>
      <c r="E1898" s="115"/>
      <c r="F1898" s="114">
        <v>4</v>
      </c>
      <c r="G1898" s="118" t="s">
        <v>821</v>
      </c>
    </row>
    <row r="1899" spans="1:7" ht="21" x14ac:dyDescent="0.35">
      <c r="A1899" s="112" t="s">
        <v>816</v>
      </c>
      <c r="B1899" s="113" t="s">
        <v>921</v>
      </c>
      <c r="C1899" s="113" t="s">
        <v>2611</v>
      </c>
      <c r="D1899" s="113" t="s">
        <v>824</v>
      </c>
      <c r="E1899" s="115"/>
      <c r="F1899" s="114">
        <v>4</v>
      </c>
      <c r="G1899" s="118" t="s">
        <v>821</v>
      </c>
    </row>
    <row r="1900" spans="1:7" ht="21" x14ac:dyDescent="0.35">
      <c r="A1900" s="112" t="s">
        <v>816</v>
      </c>
      <c r="B1900" s="113" t="s">
        <v>1331</v>
      </c>
      <c r="C1900" s="113" t="s">
        <v>2612</v>
      </c>
      <c r="D1900" s="113" t="s">
        <v>824</v>
      </c>
      <c r="E1900" s="115"/>
      <c r="F1900" s="114">
        <v>1</v>
      </c>
      <c r="G1900" s="118" t="s">
        <v>821</v>
      </c>
    </row>
    <row r="1901" spans="1:7" ht="21" x14ac:dyDescent="0.35">
      <c r="A1901" s="112" t="s">
        <v>816</v>
      </c>
      <c r="B1901" s="113" t="s">
        <v>1274</v>
      </c>
      <c r="C1901" s="113" t="s">
        <v>2613</v>
      </c>
      <c r="D1901" s="113" t="s">
        <v>819</v>
      </c>
      <c r="E1901" s="113" t="s">
        <v>820</v>
      </c>
      <c r="F1901" s="114">
        <v>1</v>
      </c>
      <c r="G1901" s="118" t="s">
        <v>821</v>
      </c>
    </row>
    <row r="1902" spans="1:7" ht="21" x14ac:dyDescent="0.35">
      <c r="A1902" s="112" t="s">
        <v>816</v>
      </c>
      <c r="B1902" s="113" t="s">
        <v>1274</v>
      </c>
      <c r="C1902" s="113" t="s">
        <v>2613</v>
      </c>
      <c r="D1902" s="113" t="s">
        <v>819</v>
      </c>
      <c r="E1902" s="113" t="s">
        <v>820</v>
      </c>
      <c r="F1902" s="114">
        <v>1</v>
      </c>
      <c r="G1902" s="118" t="s">
        <v>821</v>
      </c>
    </row>
    <row r="1903" spans="1:7" ht="21" x14ac:dyDescent="0.35">
      <c r="A1903" s="112" t="s">
        <v>816</v>
      </c>
      <c r="B1903" s="113" t="s">
        <v>998</v>
      </c>
      <c r="C1903" s="113" t="s">
        <v>2614</v>
      </c>
      <c r="D1903" s="113" t="s">
        <v>824</v>
      </c>
      <c r="E1903" s="115"/>
      <c r="F1903" s="114">
        <v>2</v>
      </c>
      <c r="G1903" s="118" t="s">
        <v>821</v>
      </c>
    </row>
    <row r="1904" spans="1:7" ht="31.5" x14ac:dyDescent="0.35">
      <c r="A1904" s="112" t="s">
        <v>816</v>
      </c>
      <c r="B1904" s="113" t="s">
        <v>2574</v>
      </c>
      <c r="C1904" s="113" t="s">
        <v>2615</v>
      </c>
      <c r="D1904" s="113" t="s">
        <v>824</v>
      </c>
      <c r="E1904" s="115"/>
      <c r="F1904" s="114">
        <v>1</v>
      </c>
      <c r="G1904" s="118" t="s">
        <v>821</v>
      </c>
    </row>
    <row r="1905" spans="1:7" ht="21" x14ac:dyDescent="0.35">
      <c r="A1905" s="112" t="s">
        <v>816</v>
      </c>
      <c r="B1905" s="113" t="s">
        <v>940</v>
      </c>
      <c r="C1905" s="113" t="s">
        <v>2616</v>
      </c>
      <c r="D1905" s="113" t="s">
        <v>824</v>
      </c>
      <c r="E1905" s="115"/>
      <c r="F1905" s="114">
        <v>1</v>
      </c>
      <c r="G1905" s="118" t="s">
        <v>821</v>
      </c>
    </row>
    <row r="1906" spans="1:7" ht="21" x14ac:dyDescent="0.35">
      <c r="A1906" s="112" t="s">
        <v>816</v>
      </c>
      <c r="B1906" s="113" t="s">
        <v>867</v>
      </c>
      <c r="C1906" s="113" t="s">
        <v>2617</v>
      </c>
      <c r="D1906" s="113" t="s">
        <v>824</v>
      </c>
      <c r="E1906" s="115"/>
      <c r="F1906" s="114">
        <v>1</v>
      </c>
      <c r="G1906" s="118" t="s">
        <v>821</v>
      </c>
    </row>
    <row r="1907" spans="1:7" ht="21" x14ac:dyDescent="0.35">
      <c r="A1907" s="112" t="s">
        <v>816</v>
      </c>
      <c r="B1907" s="113" t="s">
        <v>873</v>
      </c>
      <c r="C1907" s="113" t="s">
        <v>2618</v>
      </c>
      <c r="D1907" s="113" t="s">
        <v>824</v>
      </c>
      <c r="E1907" s="115"/>
      <c r="F1907" s="114">
        <v>1</v>
      </c>
      <c r="G1907" s="118" t="s">
        <v>821</v>
      </c>
    </row>
    <row r="1908" spans="1:7" ht="21" x14ac:dyDescent="0.35">
      <c r="A1908" s="112" t="s">
        <v>816</v>
      </c>
      <c r="B1908" s="113" t="s">
        <v>873</v>
      </c>
      <c r="C1908" s="113" t="s">
        <v>2618</v>
      </c>
      <c r="D1908" s="113" t="s">
        <v>824</v>
      </c>
      <c r="E1908" s="115"/>
      <c r="F1908" s="114">
        <v>1</v>
      </c>
      <c r="G1908" s="118" t="s">
        <v>821</v>
      </c>
    </row>
    <row r="1909" spans="1:7" ht="21" x14ac:dyDescent="0.35">
      <c r="A1909" s="112" t="s">
        <v>816</v>
      </c>
      <c r="B1909" s="113" t="s">
        <v>996</v>
      </c>
      <c r="C1909" s="113" t="s">
        <v>2619</v>
      </c>
      <c r="D1909" s="113" t="s">
        <v>824</v>
      </c>
      <c r="E1909" s="115"/>
      <c r="F1909" s="114">
        <v>6</v>
      </c>
      <c r="G1909" s="118" t="s">
        <v>821</v>
      </c>
    </row>
    <row r="1910" spans="1:7" ht="21" x14ac:dyDescent="0.35">
      <c r="A1910" s="112" t="s">
        <v>816</v>
      </c>
      <c r="B1910" s="113" t="s">
        <v>1324</v>
      </c>
      <c r="C1910" s="113" t="s">
        <v>2620</v>
      </c>
      <c r="D1910" s="113" t="s">
        <v>819</v>
      </c>
      <c r="E1910" s="113" t="s">
        <v>845</v>
      </c>
      <c r="F1910" s="114">
        <v>3</v>
      </c>
      <c r="G1910" s="118" t="s">
        <v>821</v>
      </c>
    </row>
    <row r="1911" spans="1:7" ht="21" x14ac:dyDescent="0.35">
      <c r="A1911" s="112" t="s">
        <v>816</v>
      </c>
      <c r="B1911" s="113" t="s">
        <v>1324</v>
      </c>
      <c r="C1911" s="113" t="s">
        <v>2620</v>
      </c>
      <c r="D1911" s="113" t="s">
        <v>819</v>
      </c>
      <c r="E1911" s="113" t="s">
        <v>845</v>
      </c>
      <c r="F1911" s="114">
        <v>3</v>
      </c>
      <c r="G1911" s="118" t="s">
        <v>821</v>
      </c>
    </row>
    <row r="1912" spans="1:7" ht="21" x14ac:dyDescent="0.35">
      <c r="A1912" s="112" t="s">
        <v>816</v>
      </c>
      <c r="B1912" s="113" t="s">
        <v>998</v>
      </c>
      <c r="C1912" s="113" t="s">
        <v>2621</v>
      </c>
      <c r="D1912" s="113" t="s">
        <v>824</v>
      </c>
      <c r="E1912" s="115"/>
      <c r="F1912" s="114">
        <v>2</v>
      </c>
      <c r="G1912" s="118" t="s">
        <v>821</v>
      </c>
    </row>
    <row r="1913" spans="1:7" ht="21" x14ac:dyDescent="0.35">
      <c r="A1913" s="112" t="s">
        <v>816</v>
      </c>
      <c r="B1913" s="113" t="s">
        <v>1185</v>
      </c>
      <c r="C1913" s="113" t="s">
        <v>2622</v>
      </c>
      <c r="D1913" s="113" t="s">
        <v>819</v>
      </c>
      <c r="E1913" s="113" t="s">
        <v>820</v>
      </c>
      <c r="F1913" s="114">
        <v>3</v>
      </c>
      <c r="G1913" s="118" t="s">
        <v>821</v>
      </c>
    </row>
    <row r="1914" spans="1:7" x14ac:dyDescent="0.35">
      <c r="A1914" s="112" t="s">
        <v>816</v>
      </c>
      <c r="B1914" s="113" t="s">
        <v>867</v>
      </c>
      <c r="C1914" s="113" t="s">
        <v>2623</v>
      </c>
      <c r="D1914" s="113" t="s">
        <v>824</v>
      </c>
      <c r="E1914" s="115"/>
      <c r="F1914" s="114">
        <v>1</v>
      </c>
      <c r="G1914" s="118" t="s">
        <v>821</v>
      </c>
    </row>
    <row r="1915" spans="1:7" ht="21" x14ac:dyDescent="0.35">
      <c r="A1915" s="112" t="s">
        <v>816</v>
      </c>
      <c r="B1915" s="113" t="s">
        <v>1424</v>
      </c>
      <c r="C1915" s="113" t="s">
        <v>2624</v>
      </c>
      <c r="D1915" s="113" t="s">
        <v>819</v>
      </c>
      <c r="E1915" s="113" t="s">
        <v>845</v>
      </c>
      <c r="F1915" s="114">
        <v>2</v>
      </c>
      <c r="G1915" s="118" t="s">
        <v>821</v>
      </c>
    </row>
    <row r="1916" spans="1:7" ht="21" x14ac:dyDescent="0.35">
      <c r="A1916" s="112" t="s">
        <v>816</v>
      </c>
      <c r="B1916" s="113" t="s">
        <v>2625</v>
      </c>
      <c r="C1916" s="113" t="s">
        <v>2626</v>
      </c>
      <c r="D1916" s="113" t="s">
        <v>824</v>
      </c>
      <c r="E1916" s="115"/>
      <c r="F1916" s="114">
        <v>3</v>
      </c>
      <c r="G1916" s="118" t="s">
        <v>821</v>
      </c>
    </row>
    <row r="1917" spans="1:7" ht="21" x14ac:dyDescent="0.35">
      <c r="A1917" s="112" t="s">
        <v>816</v>
      </c>
      <c r="B1917" s="113" t="s">
        <v>2627</v>
      </c>
      <c r="C1917" s="113" t="s">
        <v>2628</v>
      </c>
      <c r="D1917" s="113" t="s">
        <v>824</v>
      </c>
      <c r="E1917" s="115"/>
      <c r="F1917" s="114">
        <v>9</v>
      </c>
      <c r="G1917" s="118" t="s">
        <v>821</v>
      </c>
    </row>
    <row r="1918" spans="1:7" ht="21" x14ac:dyDescent="0.35">
      <c r="A1918" s="112" t="s">
        <v>816</v>
      </c>
      <c r="B1918" s="113" t="s">
        <v>1814</v>
      </c>
      <c r="C1918" s="113" t="s">
        <v>2629</v>
      </c>
      <c r="D1918" s="113" t="s">
        <v>824</v>
      </c>
      <c r="E1918" s="115"/>
      <c r="F1918" s="114">
        <v>3</v>
      </c>
      <c r="G1918" s="118" t="s">
        <v>821</v>
      </c>
    </row>
    <row r="1919" spans="1:7" ht="21" x14ac:dyDescent="0.35">
      <c r="A1919" s="112" t="s">
        <v>816</v>
      </c>
      <c r="B1919" s="113" t="s">
        <v>880</v>
      </c>
      <c r="C1919" s="113" t="s">
        <v>2630</v>
      </c>
      <c r="D1919" s="113" t="s">
        <v>819</v>
      </c>
      <c r="E1919" s="113" t="s">
        <v>820</v>
      </c>
      <c r="F1919" s="114">
        <v>1</v>
      </c>
      <c r="G1919" s="118" t="s">
        <v>821</v>
      </c>
    </row>
    <row r="1920" spans="1:7" ht="21" x14ac:dyDescent="0.35">
      <c r="A1920" s="112" t="s">
        <v>816</v>
      </c>
      <c r="B1920" s="113" t="s">
        <v>1185</v>
      </c>
      <c r="C1920" s="113" t="s">
        <v>2631</v>
      </c>
      <c r="D1920" s="113" t="s">
        <v>819</v>
      </c>
      <c r="E1920" s="113" t="s">
        <v>820</v>
      </c>
      <c r="F1920" s="114">
        <v>3</v>
      </c>
      <c r="G1920" s="118" t="s">
        <v>821</v>
      </c>
    </row>
    <row r="1921" spans="1:7" ht="21" x14ac:dyDescent="0.35">
      <c r="A1921" s="112" t="s">
        <v>816</v>
      </c>
      <c r="B1921" s="113" t="s">
        <v>1177</v>
      </c>
      <c r="C1921" s="113" t="s">
        <v>2632</v>
      </c>
      <c r="D1921" s="113" t="s">
        <v>824</v>
      </c>
      <c r="E1921" s="115"/>
      <c r="F1921" s="114">
        <v>1</v>
      </c>
      <c r="G1921" s="118" t="s">
        <v>821</v>
      </c>
    </row>
    <row r="1922" spans="1:7" ht="21" x14ac:dyDescent="0.35">
      <c r="A1922" s="112" t="s">
        <v>816</v>
      </c>
      <c r="B1922" s="113" t="s">
        <v>940</v>
      </c>
      <c r="C1922" s="113" t="s">
        <v>2633</v>
      </c>
      <c r="D1922" s="113" t="s">
        <v>824</v>
      </c>
      <c r="E1922" s="115"/>
      <c r="F1922" s="114">
        <v>1</v>
      </c>
      <c r="G1922" s="118" t="s">
        <v>821</v>
      </c>
    </row>
    <row r="1923" spans="1:7" ht="21" x14ac:dyDescent="0.35">
      <c r="A1923" s="112" t="s">
        <v>816</v>
      </c>
      <c r="B1923" s="113" t="s">
        <v>940</v>
      </c>
      <c r="C1923" s="113" t="s">
        <v>2633</v>
      </c>
      <c r="D1923" s="113" t="s">
        <v>824</v>
      </c>
      <c r="E1923" s="115"/>
      <c r="F1923" s="114">
        <v>1</v>
      </c>
      <c r="G1923" s="118" t="s">
        <v>821</v>
      </c>
    </row>
    <row r="1924" spans="1:7" ht="21" x14ac:dyDescent="0.35">
      <c r="A1924" s="112" t="s">
        <v>816</v>
      </c>
      <c r="B1924" s="113" t="s">
        <v>940</v>
      </c>
      <c r="C1924" s="113" t="s">
        <v>2633</v>
      </c>
      <c r="D1924" s="113" t="s">
        <v>824</v>
      </c>
      <c r="E1924" s="115"/>
      <c r="F1924" s="114">
        <v>1</v>
      </c>
      <c r="G1924" s="118" t="s">
        <v>821</v>
      </c>
    </row>
    <row r="1925" spans="1:7" ht="21" x14ac:dyDescent="0.35">
      <c r="A1925" s="112" t="s">
        <v>816</v>
      </c>
      <c r="B1925" s="113" t="s">
        <v>2634</v>
      </c>
      <c r="C1925" s="113" t="s">
        <v>2635</v>
      </c>
      <c r="D1925" s="113" t="s">
        <v>824</v>
      </c>
      <c r="E1925" s="115"/>
      <c r="F1925" s="114">
        <v>3</v>
      </c>
      <c r="G1925" s="118" t="s">
        <v>821</v>
      </c>
    </row>
    <row r="1926" spans="1:7" ht="21" x14ac:dyDescent="0.35">
      <c r="A1926" s="112" t="s">
        <v>816</v>
      </c>
      <c r="B1926" s="113" t="s">
        <v>2636</v>
      </c>
      <c r="C1926" s="113" t="s">
        <v>2637</v>
      </c>
      <c r="D1926" s="113" t="s">
        <v>824</v>
      </c>
      <c r="E1926" s="115"/>
      <c r="F1926" s="114">
        <v>1</v>
      </c>
      <c r="G1926" s="118" t="s">
        <v>821</v>
      </c>
    </row>
    <row r="1927" spans="1:7" ht="21" x14ac:dyDescent="0.35">
      <c r="A1927" s="112" t="s">
        <v>816</v>
      </c>
      <c r="B1927" s="113" t="s">
        <v>902</v>
      </c>
      <c r="C1927" s="113" t="s">
        <v>2638</v>
      </c>
      <c r="D1927" s="113" t="s">
        <v>819</v>
      </c>
      <c r="E1927" s="113" t="s">
        <v>845</v>
      </c>
      <c r="F1927" s="114">
        <v>500</v>
      </c>
      <c r="G1927" s="118" t="s">
        <v>821</v>
      </c>
    </row>
    <row r="1928" spans="1:7" x14ac:dyDescent="0.35">
      <c r="A1928" s="112" t="s">
        <v>816</v>
      </c>
      <c r="B1928" s="113" t="s">
        <v>996</v>
      </c>
      <c r="C1928" s="113" t="s">
        <v>2639</v>
      </c>
      <c r="D1928" s="113" t="s">
        <v>824</v>
      </c>
      <c r="E1928" s="115"/>
      <c r="F1928" s="114">
        <v>1</v>
      </c>
      <c r="G1928" s="118" t="s">
        <v>821</v>
      </c>
    </row>
    <row r="1929" spans="1:7" ht="21" x14ac:dyDescent="0.35">
      <c r="A1929" s="112" t="s">
        <v>816</v>
      </c>
      <c r="B1929" s="113" t="s">
        <v>1159</v>
      </c>
      <c r="C1929" s="113" t="s">
        <v>2640</v>
      </c>
      <c r="D1929" s="113" t="s">
        <v>824</v>
      </c>
      <c r="E1929" s="115"/>
      <c r="F1929" s="114">
        <v>1</v>
      </c>
      <c r="G1929" s="118" t="s">
        <v>821</v>
      </c>
    </row>
    <row r="1930" spans="1:7" x14ac:dyDescent="0.35">
      <c r="A1930" s="112" t="s">
        <v>816</v>
      </c>
      <c r="B1930" s="113" t="s">
        <v>1007</v>
      </c>
      <c r="C1930" s="113" t="s">
        <v>2641</v>
      </c>
      <c r="D1930" s="113" t="s">
        <v>819</v>
      </c>
      <c r="E1930" s="113" t="s">
        <v>820</v>
      </c>
      <c r="F1930" s="114">
        <v>1</v>
      </c>
      <c r="G1930" s="118" t="s">
        <v>821</v>
      </c>
    </row>
    <row r="1931" spans="1:7" ht="21" x14ac:dyDescent="0.35">
      <c r="A1931" s="112" t="s">
        <v>816</v>
      </c>
      <c r="B1931" s="113" t="s">
        <v>2068</v>
      </c>
      <c r="C1931" s="113" t="s">
        <v>2642</v>
      </c>
      <c r="D1931" s="113" t="s">
        <v>819</v>
      </c>
      <c r="E1931" s="113" t="s">
        <v>845</v>
      </c>
      <c r="F1931" s="114">
        <v>2</v>
      </c>
      <c r="G1931" s="118" t="s">
        <v>821</v>
      </c>
    </row>
    <row r="1932" spans="1:7" ht="21" x14ac:dyDescent="0.35">
      <c r="A1932" s="112" t="s">
        <v>816</v>
      </c>
      <c r="B1932" s="113" t="s">
        <v>2068</v>
      </c>
      <c r="C1932" s="113" t="s">
        <v>2643</v>
      </c>
      <c r="D1932" s="113" t="s">
        <v>819</v>
      </c>
      <c r="E1932" s="113" t="s">
        <v>845</v>
      </c>
      <c r="F1932" s="114">
        <v>1</v>
      </c>
      <c r="G1932" s="118" t="s">
        <v>821</v>
      </c>
    </row>
    <row r="1933" spans="1:7" ht="21" x14ac:dyDescent="0.35">
      <c r="A1933" s="112" t="s">
        <v>816</v>
      </c>
      <c r="B1933" s="113" t="s">
        <v>2644</v>
      </c>
      <c r="C1933" s="113" t="s">
        <v>2645</v>
      </c>
      <c r="D1933" s="113" t="s">
        <v>824</v>
      </c>
      <c r="E1933" s="115"/>
      <c r="F1933" s="114">
        <v>2</v>
      </c>
      <c r="G1933" s="118" t="s">
        <v>821</v>
      </c>
    </row>
    <row r="1934" spans="1:7" ht="31.5" x14ac:dyDescent="0.35">
      <c r="A1934" s="112" t="s">
        <v>816</v>
      </c>
      <c r="B1934" s="113" t="s">
        <v>880</v>
      </c>
      <c r="C1934" s="113" t="s">
        <v>2646</v>
      </c>
      <c r="D1934" s="113" t="s">
        <v>819</v>
      </c>
      <c r="E1934" s="113" t="s">
        <v>820</v>
      </c>
      <c r="F1934" s="114">
        <v>1</v>
      </c>
      <c r="G1934" s="118" t="s">
        <v>821</v>
      </c>
    </row>
    <row r="1935" spans="1:7" ht="21" x14ac:dyDescent="0.35">
      <c r="A1935" s="112" t="s">
        <v>816</v>
      </c>
      <c r="B1935" s="113" t="s">
        <v>873</v>
      </c>
      <c r="C1935" s="113" t="s">
        <v>2647</v>
      </c>
      <c r="D1935" s="113" t="s">
        <v>824</v>
      </c>
      <c r="E1935" s="115"/>
      <c r="F1935" s="114">
        <v>12</v>
      </c>
      <c r="G1935" s="118" t="s">
        <v>821</v>
      </c>
    </row>
    <row r="1936" spans="1:7" ht="21" x14ac:dyDescent="0.35">
      <c r="A1936" s="112" t="s">
        <v>816</v>
      </c>
      <c r="B1936" s="113" t="s">
        <v>1138</v>
      </c>
      <c r="C1936" s="113" t="s">
        <v>2319</v>
      </c>
      <c r="D1936" s="113" t="s">
        <v>819</v>
      </c>
      <c r="E1936" s="113" t="s">
        <v>820</v>
      </c>
      <c r="F1936" s="114">
        <v>3</v>
      </c>
      <c r="G1936" s="118" t="s">
        <v>821</v>
      </c>
    </row>
    <row r="1937" spans="1:7" ht="21" x14ac:dyDescent="0.35">
      <c r="A1937" s="112" t="s">
        <v>816</v>
      </c>
      <c r="B1937" s="113" t="s">
        <v>880</v>
      </c>
      <c r="C1937" s="113" t="s">
        <v>2648</v>
      </c>
      <c r="D1937" s="113" t="s">
        <v>819</v>
      </c>
      <c r="E1937" s="113" t="s">
        <v>838</v>
      </c>
      <c r="F1937" s="114">
        <v>1</v>
      </c>
      <c r="G1937" s="118" t="s">
        <v>821</v>
      </c>
    </row>
    <row r="1938" spans="1:7" ht="21" x14ac:dyDescent="0.35">
      <c r="A1938" s="112" t="s">
        <v>816</v>
      </c>
      <c r="B1938" s="113" t="s">
        <v>996</v>
      </c>
      <c r="C1938" s="113" t="s">
        <v>1633</v>
      </c>
      <c r="D1938" s="113" t="s">
        <v>819</v>
      </c>
      <c r="E1938" s="113" t="s">
        <v>838</v>
      </c>
      <c r="F1938" s="114">
        <v>4</v>
      </c>
      <c r="G1938" s="118" t="s">
        <v>821</v>
      </c>
    </row>
    <row r="1939" spans="1:7" ht="21" x14ac:dyDescent="0.35">
      <c r="A1939" s="112" t="s">
        <v>816</v>
      </c>
      <c r="B1939" s="113" t="s">
        <v>827</v>
      </c>
      <c r="C1939" s="113" t="s">
        <v>2649</v>
      </c>
      <c r="D1939" s="113" t="s">
        <v>819</v>
      </c>
      <c r="E1939" s="113" t="s">
        <v>820</v>
      </c>
      <c r="F1939" s="114">
        <v>1</v>
      </c>
      <c r="G1939" s="118" t="s">
        <v>821</v>
      </c>
    </row>
    <row r="1940" spans="1:7" ht="21" x14ac:dyDescent="0.35">
      <c r="A1940" s="112" t="s">
        <v>816</v>
      </c>
      <c r="B1940" s="113" t="s">
        <v>1231</v>
      </c>
      <c r="C1940" s="113" t="s">
        <v>2650</v>
      </c>
      <c r="D1940" s="113" t="s">
        <v>824</v>
      </c>
      <c r="E1940" s="115"/>
      <c r="F1940" s="114">
        <v>1</v>
      </c>
      <c r="G1940" s="118" t="s">
        <v>821</v>
      </c>
    </row>
    <row r="1941" spans="1:7" ht="21" x14ac:dyDescent="0.35">
      <c r="A1941" s="112" t="s">
        <v>816</v>
      </c>
      <c r="B1941" s="113" t="s">
        <v>1452</v>
      </c>
      <c r="C1941" s="113" t="s">
        <v>1453</v>
      </c>
      <c r="D1941" s="113" t="s">
        <v>824</v>
      </c>
      <c r="E1941" s="115"/>
      <c r="F1941" s="114">
        <v>2</v>
      </c>
      <c r="G1941" s="118" t="s">
        <v>821</v>
      </c>
    </row>
    <row r="1942" spans="1:7" ht="21" x14ac:dyDescent="0.35">
      <c r="A1942" s="112" t="s">
        <v>816</v>
      </c>
      <c r="B1942" s="113" t="s">
        <v>917</v>
      </c>
      <c r="C1942" s="113" t="s">
        <v>2651</v>
      </c>
      <c r="D1942" s="113" t="s">
        <v>819</v>
      </c>
      <c r="E1942" s="113" t="s">
        <v>845</v>
      </c>
      <c r="F1942" s="114">
        <v>2</v>
      </c>
      <c r="G1942" s="118" t="s">
        <v>821</v>
      </c>
    </row>
    <row r="1943" spans="1:7" ht="21" x14ac:dyDescent="0.35">
      <c r="A1943" s="112" t="s">
        <v>816</v>
      </c>
      <c r="B1943" s="113" t="s">
        <v>2652</v>
      </c>
      <c r="C1943" s="113" t="s">
        <v>2653</v>
      </c>
      <c r="D1943" s="113" t="s">
        <v>819</v>
      </c>
      <c r="E1943" s="113" t="s">
        <v>845</v>
      </c>
      <c r="F1943" s="114">
        <v>2</v>
      </c>
      <c r="G1943" s="118" t="s">
        <v>821</v>
      </c>
    </row>
    <row r="1944" spans="1:7" ht="21" x14ac:dyDescent="0.35">
      <c r="A1944" s="112" t="s">
        <v>816</v>
      </c>
      <c r="B1944" s="113" t="s">
        <v>817</v>
      </c>
      <c r="C1944" s="113" t="s">
        <v>2654</v>
      </c>
      <c r="D1944" s="113" t="s">
        <v>824</v>
      </c>
      <c r="E1944" s="115"/>
      <c r="F1944" s="114">
        <v>1</v>
      </c>
      <c r="G1944" s="118" t="s">
        <v>821</v>
      </c>
    </row>
    <row r="1945" spans="1:7" ht="21" x14ac:dyDescent="0.35">
      <c r="A1945" s="112" t="s">
        <v>816</v>
      </c>
      <c r="B1945" s="113" t="s">
        <v>817</v>
      </c>
      <c r="C1945" s="113" t="s">
        <v>2654</v>
      </c>
      <c r="D1945" s="113" t="s">
        <v>824</v>
      </c>
      <c r="E1945" s="115"/>
      <c r="F1945" s="114">
        <v>1</v>
      </c>
      <c r="G1945" s="118" t="s">
        <v>821</v>
      </c>
    </row>
    <row r="1946" spans="1:7" ht="21" x14ac:dyDescent="0.35">
      <c r="A1946" s="112" t="s">
        <v>816</v>
      </c>
      <c r="B1946" s="113" t="s">
        <v>2655</v>
      </c>
      <c r="C1946" s="113" t="s">
        <v>2656</v>
      </c>
      <c r="D1946" s="113" t="s">
        <v>819</v>
      </c>
      <c r="E1946" s="113" t="s">
        <v>845</v>
      </c>
      <c r="F1946" s="114">
        <v>1</v>
      </c>
      <c r="G1946" s="118" t="s">
        <v>821</v>
      </c>
    </row>
    <row r="1947" spans="1:7" ht="21" x14ac:dyDescent="0.35">
      <c r="A1947" s="112" t="s">
        <v>816</v>
      </c>
      <c r="B1947" s="113" t="s">
        <v>2655</v>
      </c>
      <c r="C1947" s="113" t="s">
        <v>2656</v>
      </c>
      <c r="D1947" s="113" t="s">
        <v>819</v>
      </c>
      <c r="E1947" s="113" t="s">
        <v>845</v>
      </c>
      <c r="F1947" s="114">
        <v>1</v>
      </c>
      <c r="G1947" s="118" t="s">
        <v>821</v>
      </c>
    </row>
    <row r="1948" spans="1:7" ht="21" x14ac:dyDescent="0.35">
      <c r="A1948" s="112" t="s">
        <v>816</v>
      </c>
      <c r="B1948" s="113" t="s">
        <v>1668</v>
      </c>
      <c r="C1948" s="113" t="s">
        <v>2657</v>
      </c>
      <c r="D1948" s="113" t="s">
        <v>824</v>
      </c>
      <c r="E1948" s="115"/>
      <c r="F1948" s="114">
        <v>1</v>
      </c>
      <c r="G1948" s="118" t="s">
        <v>821</v>
      </c>
    </row>
    <row r="1949" spans="1:7" x14ac:dyDescent="0.35">
      <c r="A1949" s="112" t="s">
        <v>816</v>
      </c>
      <c r="B1949" s="113" t="s">
        <v>1693</v>
      </c>
      <c r="C1949" s="113" t="s">
        <v>2658</v>
      </c>
      <c r="D1949" s="113" t="s">
        <v>824</v>
      </c>
      <c r="E1949" s="115"/>
      <c r="F1949" s="114">
        <v>1</v>
      </c>
      <c r="G1949" s="118" t="s">
        <v>821</v>
      </c>
    </row>
    <row r="1950" spans="1:7" x14ac:dyDescent="0.35">
      <c r="A1950" s="112" t="s">
        <v>816</v>
      </c>
      <c r="B1950" s="113" t="s">
        <v>1693</v>
      </c>
      <c r="C1950" s="113" t="s">
        <v>2658</v>
      </c>
      <c r="D1950" s="113" t="s">
        <v>824</v>
      </c>
      <c r="E1950" s="115"/>
      <c r="F1950" s="114">
        <v>1</v>
      </c>
      <c r="G1950" s="118" t="s">
        <v>821</v>
      </c>
    </row>
    <row r="1951" spans="1:7" ht="21" x14ac:dyDescent="0.35">
      <c r="A1951" s="112" t="s">
        <v>816</v>
      </c>
      <c r="B1951" s="113" t="s">
        <v>880</v>
      </c>
      <c r="C1951" s="113" t="s">
        <v>2659</v>
      </c>
      <c r="D1951" s="113" t="s">
        <v>819</v>
      </c>
      <c r="E1951" s="113" t="s">
        <v>838</v>
      </c>
      <c r="F1951" s="114">
        <v>1</v>
      </c>
      <c r="G1951" s="118" t="s">
        <v>821</v>
      </c>
    </row>
    <row r="1952" spans="1:7" ht="21" x14ac:dyDescent="0.35">
      <c r="A1952" s="112" t="s">
        <v>816</v>
      </c>
      <c r="B1952" s="113" t="s">
        <v>2182</v>
      </c>
      <c r="C1952" s="113" t="s">
        <v>2660</v>
      </c>
      <c r="D1952" s="113" t="s">
        <v>824</v>
      </c>
      <c r="E1952" s="115"/>
      <c r="F1952" s="114">
        <v>1</v>
      </c>
      <c r="G1952" s="118" t="s">
        <v>821</v>
      </c>
    </row>
    <row r="1953" spans="1:7" ht="21" x14ac:dyDescent="0.35">
      <c r="A1953" s="112" t="s">
        <v>816</v>
      </c>
      <c r="B1953" s="113" t="s">
        <v>2182</v>
      </c>
      <c r="C1953" s="113" t="s">
        <v>2660</v>
      </c>
      <c r="D1953" s="113" t="s">
        <v>824</v>
      </c>
      <c r="E1953" s="115"/>
      <c r="F1953" s="114">
        <v>1</v>
      </c>
      <c r="G1953" s="118" t="s">
        <v>821</v>
      </c>
    </row>
    <row r="1954" spans="1:7" x14ac:dyDescent="0.35">
      <c r="A1954" s="112" t="s">
        <v>816</v>
      </c>
      <c r="B1954" s="113" t="s">
        <v>1185</v>
      </c>
      <c r="C1954" s="113" t="s">
        <v>2661</v>
      </c>
      <c r="D1954" s="113" t="s">
        <v>824</v>
      </c>
      <c r="E1954" s="115"/>
      <c r="F1954" s="114">
        <v>5</v>
      </c>
      <c r="G1954" s="118" t="s">
        <v>821</v>
      </c>
    </row>
    <row r="1955" spans="1:7" ht="21" x14ac:dyDescent="0.35">
      <c r="A1955" s="112" t="s">
        <v>816</v>
      </c>
      <c r="B1955" s="113" t="s">
        <v>825</v>
      </c>
      <c r="C1955" s="113" t="s">
        <v>2662</v>
      </c>
      <c r="D1955" s="113" t="s">
        <v>819</v>
      </c>
      <c r="E1955" s="113" t="s">
        <v>820</v>
      </c>
      <c r="F1955" s="114">
        <v>2</v>
      </c>
      <c r="G1955" s="118" t="s">
        <v>821</v>
      </c>
    </row>
    <row r="1956" spans="1:7" ht="21" x14ac:dyDescent="0.35">
      <c r="A1956" s="112" t="s">
        <v>816</v>
      </c>
      <c r="B1956" s="113" t="s">
        <v>1222</v>
      </c>
      <c r="C1956" s="113" t="s">
        <v>2663</v>
      </c>
      <c r="D1956" s="113" t="s">
        <v>824</v>
      </c>
      <c r="E1956" s="115"/>
      <c r="F1956" s="114">
        <v>3</v>
      </c>
      <c r="G1956" s="118" t="s">
        <v>821</v>
      </c>
    </row>
    <row r="1957" spans="1:7" ht="21" x14ac:dyDescent="0.35">
      <c r="A1957" s="112" t="s">
        <v>816</v>
      </c>
      <c r="B1957" s="113" t="s">
        <v>2503</v>
      </c>
      <c r="C1957" s="113" t="s">
        <v>2664</v>
      </c>
      <c r="D1957" s="113" t="s">
        <v>824</v>
      </c>
      <c r="E1957" s="115"/>
      <c r="F1957" s="114">
        <v>1</v>
      </c>
      <c r="G1957" s="118" t="s">
        <v>821</v>
      </c>
    </row>
    <row r="1958" spans="1:7" ht="21" x14ac:dyDescent="0.35">
      <c r="A1958" s="112" t="s">
        <v>816</v>
      </c>
      <c r="B1958" s="113" t="s">
        <v>2503</v>
      </c>
      <c r="C1958" s="113" t="s">
        <v>2664</v>
      </c>
      <c r="D1958" s="113" t="s">
        <v>824</v>
      </c>
      <c r="E1958" s="115"/>
      <c r="F1958" s="114">
        <v>1</v>
      </c>
      <c r="G1958" s="118" t="s">
        <v>821</v>
      </c>
    </row>
    <row r="1959" spans="1:7" ht="21" x14ac:dyDescent="0.35">
      <c r="A1959" s="112" t="s">
        <v>816</v>
      </c>
      <c r="B1959" s="113" t="s">
        <v>1274</v>
      </c>
      <c r="C1959" s="113" t="s">
        <v>2665</v>
      </c>
      <c r="D1959" s="113" t="s">
        <v>819</v>
      </c>
      <c r="E1959" s="113" t="s">
        <v>820</v>
      </c>
      <c r="F1959" s="114">
        <v>1</v>
      </c>
      <c r="G1959" s="118" t="s">
        <v>821</v>
      </c>
    </row>
    <row r="1960" spans="1:7" ht="21" x14ac:dyDescent="0.35">
      <c r="A1960" s="112" t="s">
        <v>816</v>
      </c>
      <c r="B1960" s="113" t="s">
        <v>1274</v>
      </c>
      <c r="C1960" s="113" t="s">
        <v>2665</v>
      </c>
      <c r="D1960" s="113" t="s">
        <v>819</v>
      </c>
      <c r="E1960" s="113" t="s">
        <v>820</v>
      </c>
      <c r="F1960" s="114">
        <v>1</v>
      </c>
      <c r="G1960" s="118" t="s">
        <v>821</v>
      </c>
    </row>
    <row r="1961" spans="1:7" ht="21" x14ac:dyDescent="0.35">
      <c r="A1961" s="112" t="s">
        <v>816</v>
      </c>
      <c r="B1961" s="113" t="s">
        <v>1274</v>
      </c>
      <c r="C1961" s="113" t="s">
        <v>2666</v>
      </c>
      <c r="D1961" s="113" t="s">
        <v>824</v>
      </c>
      <c r="E1961" s="115"/>
      <c r="F1961" s="114">
        <v>1</v>
      </c>
      <c r="G1961" s="118" t="s">
        <v>821</v>
      </c>
    </row>
    <row r="1962" spans="1:7" ht="21" x14ac:dyDescent="0.35">
      <c r="A1962" s="112" t="s">
        <v>816</v>
      </c>
      <c r="B1962" s="113" t="s">
        <v>1138</v>
      </c>
      <c r="C1962" s="113" t="s">
        <v>2667</v>
      </c>
      <c r="D1962" s="113" t="s">
        <v>824</v>
      </c>
      <c r="E1962" s="115"/>
      <c r="F1962" s="114">
        <v>2</v>
      </c>
      <c r="G1962" s="118" t="s">
        <v>821</v>
      </c>
    </row>
    <row r="1963" spans="1:7" ht="21" x14ac:dyDescent="0.35">
      <c r="A1963" s="112" t="s">
        <v>816</v>
      </c>
      <c r="B1963" s="113" t="s">
        <v>1378</v>
      </c>
      <c r="C1963" s="113" t="s">
        <v>2668</v>
      </c>
      <c r="D1963" s="113" t="s">
        <v>824</v>
      </c>
      <c r="E1963" s="115"/>
      <c r="F1963" s="114">
        <v>2</v>
      </c>
      <c r="G1963" s="118" t="s">
        <v>821</v>
      </c>
    </row>
    <row r="1964" spans="1:7" ht="21" x14ac:dyDescent="0.35">
      <c r="A1964" s="112" t="s">
        <v>816</v>
      </c>
      <c r="B1964" s="113" t="s">
        <v>1378</v>
      </c>
      <c r="C1964" s="113" t="s">
        <v>2669</v>
      </c>
      <c r="D1964" s="113" t="s">
        <v>824</v>
      </c>
      <c r="E1964" s="115"/>
      <c r="F1964" s="114">
        <v>4</v>
      </c>
      <c r="G1964" s="118" t="s">
        <v>821</v>
      </c>
    </row>
    <row r="1965" spans="1:7" ht="21" x14ac:dyDescent="0.35">
      <c r="A1965" s="112" t="s">
        <v>816</v>
      </c>
      <c r="B1965" s="113" t="s">
        <v>969</v>
      </c>
      <c r="C1965" s="113" t="s">
        <v>2670</v>
      </c>
      <c r="D1965" s="113" t="s">
        <v>824</v>
      </c>
      <c r="E1965" s="115"/>
      <c r="F1965" s="114">
        <v>4</v>
      </c>
      <c r="G1965" s="118" t="s">
        <v>821</v>
      </c>
    </row>
    <row r="1966" spans="1:7" ht="21" x14ac:dyDescent="0.35">
      <c r="A1966" s="112" t="s">
        <v>816</v>
      </c>
      <c r="B1966" s="113" t="s">
        <v>969</v>
      </c>
      <c r="C1966" s="113" t="s">
        <v>2671</v>
      </c>
      <c r="D1966" s="113" t="s">
        <v>824</v>
      </c>
      <c r="E1966" s="115"/>
      <c r="F1966" s="114">
        <v>4</v>
      </c>
      <c r="G1966" s="118" t="s">
        <v>821</v>
      </c>
    </row>
    <row r="1967" spans="1:7" ht="21" x14ac:dyDescent="0.35">
      <c r="A1967" s="112" t="s">
        <v>816</v>
      </c>
      <c r="B1967" s="113" t="s">
        <v>825</v>
      </c>
      <c r="C1967" s="113" t="s">
        <v>2672</v>
      </c>
      <c r="D1967" s="113" t="s">
        <v>819</v>
      </c>
      <c r="E1967" s="113" t="s">
        <v>820</v>
      </c>
      <c r="F1967" s="114">
        <v>1</v>
      </c>
      <c r="G1967" s="118" t="s">
        <v>821</v>
      </c>
    </row>
    <row r="1968" spans="1:7" ht="21" x14ac:dyDescent="0.35">
      <c r="A1968" s="112" t="s">
        <v>816</v>
      </c>
      <c r="B1968" s="113" t="s">
        <v>825</v>
      </c>
      <c r="C1968" s="113" t="s">
        <v>2672</v>
      </c>
      <c r="D1968" s="113" t="s">
        <v>819</v>
      </c>
      <c r="E1968" s="113" t="s">
        <v>820</v>
      </c>
      <c r="F1968" s="114">
        <v>1</v>
      </c>
      <c r="G1968" s="118" t="s">
        <v>821</v>
      </c>
    </row>
    <row r="1969" spans="1:7" ht="21" x14ac:dyDescent="0.35">
      <c r="A1969" s="112" t="s">
        <v>816</v>
      </c>
      <c r="B1969" s="113" t="s">
        <v>825</v>
      </c>
      <c r="C1969" s="113" t="s">
        <v>2673</v>
      </c>
      <c r="D1969" s="113" t="s">
        <v>824</v>
      </c>
      <c r="E1969" s="115"/>
      <c r="F1969" s="114">
        <v>1</v>
      </c>
      <c r="G1969" s="118" t="s">
        <v>821</v>
      </c>
    </row>
    <row r="1970" spans="1:7" ht="21" x14ac:dyDescent="0.35">
      <c r="A1970" s="112" t="s">
        <v>816</v>
      </c>
      <c r="B1970" s="113" t="s">
        <v>825</v>
      </c>
      <c r="C1970" s="113" t="s">
        <v>2673</v>
      </c>
      <c r="D1970" s="113" t="s">
        <v>824</v>
      </c>
      <c r="E1970" s="115"/>
      <c r="F1970" s="114">
        <v>1</v>
      </c>
      <c r="G1970" s="118" t="s">
        <v>821</v>
      </c>
    </row>
    <row r="1971" spans="1:7" ht="21" x14ac:dyDescent="0.35">
      <c r="A1971" s="112" t="s">
        <v>816</v>
      </c>
      <c r="B1971" s="113" t="s">
        <v>1291</v>
      </c>
      <c r="C1971" s="113" t="s">
        <v>2674</v>
      </c>
      <c r="D1971" s="113" t="s">
        <v>819</v>
      </c>
      <c r="E1971" s="113" t="s">
        <v>845</v>
      </c>
      <c r="F1971" s="114">
        <v>4</v>
      </c>
      <c r="G1971" s="118" t="s">
        <v>821</v>
      </c>
    </row>
    <row r="1972" spans="1:7" ht="21" x14ac:dyDescent="0.35">
      <c r="A1972" s="112" t="s">
        <v>816</v>
      </c>
      <c r="B1972" s="113" t="s">
        <v>1378</v>
      </c>
      <c r="C1972" s="113" t="s">
        <v>2675</v>
      </c>
      <c r="D1972" s="113" t="s">
        <v>824</v>
      </c>
      <c r="E1972" s="115"/>
      <c r="F1972" s="114">
        <v>43</v>
      </c>
      <c r="G1972" s="118" t="s">
        <v>821</v>
      </c>
    </row>
    <row r="1973" spans="1:7" x14ac:dyDescent="0.35">
      <c r="A1973" s="112" t="s">
        <v>816</v>
      </c>
      <c r="B1973" s="113" t="s">
        <v>1816</v>
      </c>
      <c r="C1973" s="113" t="s">
        <v>2676</v>
      </c>
      <c r="D1973" s="113" t="s">
        <v>824</v>
      </c>
      <c r="E1973" s="115"/>
      <c r="F1973" s="114">
        <v>1</v>
      </c>
      <c r="G1973" s="118" t="s">
        <v>821</v>
      </c>
    </row>
    <row r="1974" spans="1:7" ht="21" x14ac:dyDescent="0.35">
      <c r="A1974" s="112" t="s">
        <v>816</v>
      </c>
      <c r="B1974" s="113" t="s">
        <v>863</v>
      </c>
      <c r="C1974" s="113" t="s">
        <v>2677</v>
      </c>
      <c r="D1974" s="113" t="s">
        <v>824</v>
      </c>
      <c r="E1974" s="115"/>
      <c r="F1974" s="114">
        <v>1</v>
      </c>
      <c r="G1974" s="118" t="s">
        <v>821</v>
      </c>
    </row>
    <row r="1975" spans="1:7" x14ac:dyDescent="0.35">
      <c r="A1975" s="112" t="s">
        <v>816</v>
      </c>
      <c r="B1975" s="113" t="s">
        <v>867</v>
      </c>
      <c r="C1975" s="113" t="s">
        <v>2678</v>
      </c>
      <c r="D1975" s="113" t="s">
        <v>824</v>
      </c>
      <c r="E1975" s="115"/>
      <c r="F1975" s="114">
        <v>2</v>
      </c>
      <c r="G1975" s="118" t="s">
        <v>821</v>
      </c>
    </row>
    <row r="1976" spans="1:7" ht="21" x14ac:dyDescent="0.35">
      <c r="A1976" s="112" t="s">
        <v>816</v>
      </c>
      <c r="B1976" s="113" t="s">
        <v>2679</v>
      </c>
      <c r="C1976" s="113" t="s">
        <v>2680</v>
      </c>
      <c r="D1976" s="113" t="s">
        <v>824</v>
      </c>
      <c r="E1976" s="115"/>
      <c r="F1976" s="114">
        <v>1000</v>
      </c>
      <c r="G1976" s="118" t="s">
        <v>1050</v>
      </c>
    </row>
    <row r="1977" spans="1:7" ht="21" x14ac:dyDescent="0.35">
      <c r="A1977" s="112" t="s">
        <v>816</v>
      </c>
      <c r="B1977" s="113" t="s">
        <v>2681</v>
      </c>
      <c r="C1977" s="113" t="s">
        <v>2682</v>
      </c>
      <c r="D1977" s="113" t="s">
        <v>824</v>
      </c>
      <c r="E1977" s="115"/>
      <c r="F1977" s="114">
        <v>2</v>
      </c>
      <c r="G1977" s="118" t="s">
        <v>821</v>
      </c>
    </row>
    <row r="1978" spans="1:7" ht="21" x14ac:dyDescent="0.35">
      <c r="A1978" s="112" t="s">
        <v>816</v>
      </c>
      <c r="B1978" s="113" t="s">
        <v>2016</v>
      </c>
      <c r="C1978" s="113" t="s">
        <v>2683</v>
      </c>
      <c r="D1978" s="113" t="s">
        <v>824</v>
      </c>
      <c r="E1978" s="115"/>
      <c r="F1978" s="114">
        <v>2</v>
      </c>
      <c r="G1978" s="118" t="s">
        <v>821</v>
      </c>
    </row>
    <row r="1979" spans="1:7" ht="21" x14ac:dyDescent="0.35">
      <c r="A1979" s="112" t="s">
        <v>816</v>
      </c>
      <c r="B1979" s="113" t="s">
        <v>1367</v>
      </c>
      <c r="C1979" s="113" t="s">
        <v>2684</v>
      </c>
      <c r="D1979" s="113" t="s">
        <v>819</v>
      </c>
      <c r="E1979" s="113" t="s">
        <v>838</v>
      </c>
      <c r="F1979" s="114">
        <v>1</v>
      </c>
      <c r="G1979" s="118" t="s">
        <v>821</v>
      </c>
    </row>
    <row r="1980" spans="1:7" ht="21" x14ac:dyDescent="0.35">
      <c r="A1980" s="112" t="s">
        <v>816</v>
      </c>
      <c r="B1980" s="113" t="s">
        <v>917</v>
      </c>
      <c r="C1980" s="113" t="s">
        <v>2685</v>
      </c>
      <c r="D1980" s="113" t="s">
        <v>824</v>
      </c>
      <c r="E1980" s="115"/>
      <c r="F1980" s="114">
        <v>14</v>
      </c>
      <c r="G1980" s="118" t="s">
        <v>821</v>
      </c>
    </row>
    <row r="1981" spans="1:7" ht="21" x14ac:dyDescent="0.35">
      <c r="A1981" s="112" t="s">
        <v>816</v>
      </c>
      <c r="B1981" s="113" t="s">
        <v>1185</v>
      </c>
      <c r="C1981" s="113" t="s">
        <v>2686</v>
      </c>
      <c r="D1981" s="113" t="s">
        <v>819</v>
      </c>
      <c r="E1981" s="113" t="s">
        <v>820</v>
      </c>
      <c r="F1981" s="114">
        <v>4</v>
      </c>
      <c r="G1981" s="118" t="s">
        <v>821</v>
      </c>
    </row>
    <row r="1982" spans="1:7" ht="21" x14ac:dyDescent="0.35">
      <c r="A1982" s="112" t="s">
        <v>816</v>
      </c>
      <c r="B1982" s="113" t="s">
        <v>1185</v>
      </c>
      <c r="C1982" s="113" t="s">
        <v>2686</v>
      </c>
      <c r="D1982" s="113" t="s">
        <v>819</v>
      </c>
      <c r="E1982" s="113" t="s">
        <v>820</v>
      </c>
      <c r="F1982" s="114">
        <v>4</v>
      </c>
      <c r="G1982" s="118" t="s">
        <v>821</v>
      </c>
    </row>
    <row r="1983" spans="1:7" ht="21" x14ac:dyDescent="0.35">
      <c r="A1983" s="112" t="s">
        <v>816</v>
      </c>
      <c r="B1983" s="113" t="s">
        <v>1274</v>
      </c>
      <c r="C1983" s="113" t="s">
        <v>2687</v>
      </c>
      <c r="D1983" s="113" t="s">
        <v>819</v>
      </c>
      <c r="E1983" s="113" t="s">
        <v>838</v>
      </c>
      <c r="F1983" s="114">
        <v>1</v>
      </c>
      <c r="G1983" s="118" t="s">
        <v>821</v>
      </c>
    </row>
    <row r="1984" spans="1:7" ht="21" x14ac:dyDescent="0.35">
      <c r="A1984" s="112" t="s">
        <v>816</v>
      </c>
      <c r="B1984" s="113" t="s">
        <v>1579</v>
      </c>
      <c r="C1984" s="113" t="s">
        <v>2688</v>
      </c>
      <c r="D1984" s="113" t="s">
        <v>819</v>
      </c>
      <c r="E1984" s="113" t="s">
        <v>820</v>
      </c>
      <c r="F1984" s="114">
        <v>1</v>
      </c>
      <c r="G1984" s="118" t="s">
        <v>821</v>
      </c>
    </row>
    <row r="1985" spans="1:7" ht="21" x14ac:dyDescent="0.35">
      <c r="A1985" s="112" t="s">
        <v>816</v>
      </c>
      <c r="B1985" s="113" t="s">
        <v>1289</v>
      </c>
      <c r="C1985" s="113" t="s">
        <v>1953</v>
      </c>
      <c r="D1985" s="113" t="s">
        <v>824</v>
      </c>
      <c r="E1985" s="115"/>
      <c r="F1985" s="114">
        <v>1</v>
      </c>
      <c r="G1985" s="118" t="s">
        <v>821</v>
      </c>
    </row>
    <row r="1986" spans="1:7" ht="21" x14ac:dyDescent="0.35">
      <c r="A1986" s="112" t="s">
        <v>816</v>
      </c>
      <c r="B1986" s="113" t="s">
        <v>1222</v>
      </c>
      <c r="C1986" s="113" t="s">
        <v>2689</v>
      </c>
      <c r="D1986" s="113" t="s">
        <v>824</v>
      </c>
      <c r="E1986" s="115"/>
      <c r="F1986" s="114">
        <v>3</v>
      </c>
      <c r="G1986" s="118" t="s">
        <v>821</v>
      </c>
    </row>
    <row r="1987" spans="1:7" ht="21" x14ac:dyDescent="0.35">
      <c r="A1987" s="112" t="s">
        <v>816</v>
      </c>
      <c r="B1987" s="113" t="s">
        <v>967</v>
      </c>
      <c r="C1987" s="113" t="s">
        <v>2690</v>
      </c>
      <c r="D1987" s="113" t="s">
        <v>819</v>
      </c>
      <c r="E1987" s="113" t="s">
        <v>820</v>
      </c>
      <c r="F1987" s="114">
        <v>1</v>
      </c>
      <c r="G1987" s="118" t="s">
        <v>821</v>
      </c>
    </row>
    <row r="1988" spans="1:7" x14ac:dyDescent="0.35">
      <c r="A1988" s="112" t="s">
        <v>816</v>
      </c>
      <c r="B1988" s="113" t="s">
        <v>2691</v>
      </c>
      <c r="C1988" s="113" t="s">
        <v>2692</v>
      </c>
      <c r="D1988" s="113" t="s">
        <v>824</v>
      </c>
      <c r="E1988" s="115"/>
      <c r="F1988" s="114">
        <v>1</v>
      </c>
      <c r="G1988" s="118" t="s">
        <v>821</v>
      </c>
    </row>
    <row r="1989" spans="1:7" ht="21" x14ac:dyDescent="0.35">
      <c r="A1989" s="112" t="s">
        <v>816</v>
      </c>
      <c r="B1989" s="113" t="s">
        <v>967</v>
      </c>
      <c r="C1989" s="113" t="s">
        <v>2693</v>
      </c>
      <c r="D1989" s="113" t="s">
        <v>819</v>
      </c>
      <c r="E1989" s="113" t="s">
        <v>820</v>
      </c>
      <c r="F1989" s="114">
        <v>1</v>
      </c>
      <c r="G1989" s="118" t="s">
        <v>821</v>
      </c>
    </row>
    <row r="1990" spans="1:7" ht="21" x14ac:dyDescent="0.35">
      <c r="A1990" s="112" t="s">
        <v>816</v>
      </c>
      <c r="B1990" s="113" t="s">
        <v>1274</v>
      </c>
      <c r="C1990" s="113" t="s">
        <v>2694</v>
      </c>
      <c r="D1990" s="113" t="s">
        <v>819</v>
      </c>
      <c r="E1990" s="113" t="s">
        <v>820</v>
      </c>
      <c r="F1990" s="114">
        <v>2</v>
      </c>
      <c r="G1990" s="118" t="s">
        <v>821</v>
      </c>
    </row>
    <row r="1991" spans="1:7" ht="21" x14ac:dyDescent="0.35">
      <c r="A1991" s="112" t="s">
        <v>816</v>
      </c>
      <c r="B1991" s="113" t="s">
        <v>1015</v>
      </c>
      <c r="C1991" s="113" t="s">
        <v>2695</v>
      </c>
      <c r="D1991" s="113" t="s">
        <v>824</v>
      </c>
      <c r="E1991" s="115"/>
      <c r="F1991" s="114">
        <v>3</v>
      </c>
      <c r="G1991" s="118" t="s">
        <v>993</v>
      </c>
    </row>
    <row r="1992" spans="1:7" ht="21" x14ac:dyDescent="0.35">
      <c r="A1992" s="112" t="s">
        <v>816</v>
      </c>
      <c r="B1992" s="113" t="s">
        <v>880</v>
      </c>
      <c r="C1992" s="113" t="s">
        <v>2696</v>
      </c>
      <c r="D1992" s="113" t="s">
        <v>819</v>
      </c>
      <c r="E1992" s="113" t="s">
        <v>838</v>
      </c>
      <c r="F1992" s="114">
        <v>3</v>
      </c>
      <c r="G1992" s="118" t="s">
        <v>821</v>
      </c>
    </row>
    <row r="1993" spans="1:7" ht="21" x14ac:dyDescent="0.35">
      <c r="A1993" s="112" t="s">
        <v>816</v>
      </c>
      <c r="B1993" s="113" t="s">
        <v>1138</v>
      </c>
      <c r="C1993" s="113" t="s">
        <v>2697</v>
      </c>
      <c r="D1993" s="113" t="s">
        <v>824</v>
      </c>
      <c r="E1993" s="115"/>
      <c r="F1993" s="114">
        <v>2</v>
      </c>
      <c r="G1993" s="118" t="s">
        <v>821</v>
      </c>
    </row>
    <row r="1994" spans="1:7" ht="21" x14ac:dyDescent="0.35">
      <c r="A1994" s="112" t="s">
        <v>816</v>
      </c>
      <c r="B1994" s="113" t="s">
        <v>1138</v>
      </c>
      <c r="C1994" s="113" t="s">
        <v>2697</v>
      </c>
      <c r="D1994" s="113" t="s">
        <v>824</v>
      </c>
      <c r="E1994" s="115"/>
      <c r="F1994" s="114">
        <v>2</v>
      </c>
      <c r="G1994" s="118" t="s">
        <v>821</v>
      </c>
    </row>
    <row r="1995" spans="1:7" x14ac:dyDescent="0.35">
      <c r="A1995" s="112" t="s">
        <v>816</v>
      </c>
      <c r="B1995" s="113" t="s">
        <v>867</v>
      </c>
      <c r="C1995" s="113" t="s">
        <v>2698</v>
      </c>
      <c r="D1995" s="113" t="s">
        <v>824</v>
      </c>
      <c r="E1995" s="115"/>
      <c r="F1995" s="114">
        <v>1</v>
      </c>
      <c r="G1995" s="118" t="s">
        <v>821</v>
      </c>
    </row>
    <row r="1996" spans="1:7" ht="21" x14ac:dyDescent="0.35">
      <c r="A1996" s="112" t="s">
        <v>816</v>
      </c>
      <c r="B1996" s="113" t="s">
        <v>2699</v>
      </c>
      <c r="C1996" s="113" t="s">
        <v>2700</v>
      </c>
      <c r="D1996" s="113" t="s">
        <v>824</v>
      </c>
      <c r="E1996" s="115"/>
      <c r="F1996" s="114">
        <v>1</v>
      </c>
      <c r="G1996" s="118" t="s">
        <v>821</v>
      </c>
    </row>
    <row r="1997" spans="1:7" ht="21" x14ac:dyDescent="0.35">
      <c r="A1997" s="112" t="s">
        <v>816</v>
      </c>
      <c r="B1997" s="113" t="s">
        <v>996</v>
      </c>
      <c r="C1997" s="113" t="s">
        <v>2701</v>
      </c>
      <c r="D1997" s="113" t="s">
        <v>824</v>
      </c>
      <c r="E1997" s="115"/>
      <c r="F1997" s="114">
        <v>2</v>
      </c>
      <c r="G1997" s="118" t="s">
        <v>821</v>
      </c>
    </row>
    <row r="1998" spans="1:7" x14ac:dyDescent="0.35">
      <c r="A1998" s="112" t="s">
        <v>816</v>
      </c>
      <c r="B1998" s="113" t="s">
        <v>2702</v>
      </c>
      <c r="C1998" s="113" t="s">
        <v>2703</v>
      </c>
      <c r="D1998" s="113" t="s">
        <v>824</v>
      </c>
      <c r="E1998" s="115"/>
      <c r="F1998" s="114">
        <v>5</v>
      </c>
      <c r="G1998" s="118" t="s">
        <v>821</v>
      </c>
    </row>
    <row r="1999" spans="1:7" x14ac:dyDescent="0.35">
      <c r="A1999" s="112" t="s">
        <v>816</v>
      </c>
      <c r="B1999" s="113" t="s">
        <v>1492</v>
      </c>
      <c r="C1999" s="113" t="s">
        <v>2704</v>
      </c>
      <c r="D1999" s="113" t="s">
        <v>819</v>
      </c>
      <c r="E1999" s="113" t="s">
        <v>820</v>
      </c>
      <c r="F1999" s="114">
        <v>1</v>
      </c>
      <c r="G1999" s="118" t="s">
        <v>821</v>
      </c>
    </row>
    <row r="2000" spans="1:7" ht="21" x14ac:dyDescent="0.35">
      <c r="A2000" s="112" t="s">
        <v>816</v>
      </c>
      <c r="B2000" s="113" t="s">
        <v>2705</v>
      </c>
      <c r="C2000" s="113" t="s">
        <v>2706</v>
      </c>
      <c r="D2000" s="113" t="s">
        <v>824</v>
      </c>
      <c r="E2000" s="115"/>
      <c r="F2000" s="114">
        <v>4</v>
      </c>
      <c r="G2000" s="118" t="s">
        <v>821</v>
      </c>
    </row>
    <row r="2001" spans="1:7" x14ac:dyDescent="0.35">
      <c r="A2001" s="112" t="s">
        <v>816</v>
      </c>
      <c r="B2001" s="113" t="s">
        <v>2634</v>
      </c>
      <c r="C2001" s="113" t="s">
        <v>2707</v>
      </c>
      <c r="D2001" s="113" t="s">
        <v>824</v>
      </c>
      <c r="E2001" s="115"/>
      <c r="F2001" s="114">
        <v>6</v>
      </c>
      <c r="G2001" s="118" t="s">
        <v>821</v>
      </c>
    </row>
    <row r="2002" spans="1:7" ht="21" x14ac:dyDescent="0.35">
      <c r="A2002" s="112" t="s">
        <v>816</v>
      </c>
      <c r="B2002" s="113" t="s">
        <v>1274</v>
      </c>
      <c r="C2002" s="113" t="s">
        <v>2708</v>
      </c>
      <c r="D2002" s="113" t="s">
        <v>819</v>
      </c>
      <c r="E2002" s="113" t="s">
        <v>838</v>
      </c>
      <c r="F2002" s="114">
        <v>2</v>
      </c>
      <c r="G2002" s="118" t="s">
        <v>821</v>
      </c>
    </row>
    <row r="2003" spans="1:7" ht="21" x14ac:dyDescent="0.35">
      <c r="A2003" s="112" t="s">
        <v>816</v>
      </c>
      <c r="B2003" s="113" t="s">
        <v>2709</v>
      </c>
      <c r="C2003" s="113" t="s">
        <v>2710</v>
      </c>
      <c r="D2003" s="113" t="s">
        <v>824</v>
      </c>
      <c r="E2003" s="115"/>
      <c r="F2003" s="114">
        <v>3</v>
      </c>
      <c r="G2003" s="118" t="s">
        <v>821</v>
      </c>
    </row>
    <row r="2004" spans="1:7" x14ac:dyDescent="0.35">
      <c r="A2004" s="112" t="s">
        <v>816</v>
      </c>
      <c r="B2004" s="113" t="s">
        <v>867</v>
      </c>
      <c r="C2004" s="113" t="s">
        <v>2711</v>
      </c>
      <c r="D2004" s="113" t="s">
        <v>824</v>
      </c>
      <c r="E2004" s="115"/>
      <c r="F2004" s="114">
        <v>1</v>
      </c>
      <c r="G2004" s="118" t="s">
        <v>821</v>
      </c>
    </row>
    <row r="2005" spans="1:7" ht="21" x14ac:dyDescent="0.35">
      <c r="A2005" s="112" t="s">
        <v>816</v>
      </c>
      <c r="B2005" s="113" t="s">
        <v>1144</v>
      </c>
      <c r="C2005" s="113" t="s">
        <v>2234</v>
      </c>
      <c r="D2005" s="113" t="s">
        <v>819</v>
      </c>
      <c r="E2005" s="113" t="s">
        <v>829</v>
      </c>
      <c r="F2005" s="114">
        <v>2</v>
      </c>
      <c r="G2005" s="118" t="s">
        <v>821</v>
      </c>
    </row>
    <row r="2006" spans="1:7" ht="21" x14ac:dyDescent="0.35">
      <c r="A2006" s="112" t="s">
        <v>816</v>
      </c>
      <c r="B2006" s="113" t="s">
        <v>867</v>
      </c>
      <c r="C2006" s="113" t="s">
        <v>2712</v>
      </c>
      <c r="D2006" s="113" t="s">
        <v>819</v>
      </c>
      <c r="E2006" s="113" t="s">
        <v>838</v>
      </c>
      <c r="F2006" s="114">
        <v>1</v>
      </c>
      <c r="G2006" s="118" t="s">
        <v>821</v>
      </c>
    </row>
    <row r="2007" spans="1:7" ht="21" x14ac:dyDescent="0.35">
      <c r="A2007" s="112" t="s">
        <v>816</v>
      </c>
      <c r="B2007" s="113" t="s">
        <v>867</v>
      </c>
      <c r="C2007" s="113" t="s">
        <v>2712</v>
      </c>
      <c r="D2007" s="113" t="s">
        <v>819</v>
      </c>
      <c r="E2007" s="113" t="s">
        <v>838</v>
      </c>
      <c r="F2007" s="114">
        <v>1</v>
      </c>
      <c r="G2007" s="118" t="s">
        <v>821</v>
      </c>
    </row>
    <row r="2008" spans="1:7" x14ac:dyDescent="0.35">
      <c r="A2008" s="112" t="s">
        <v>816</v>
      </c>
      <c r="B2008" s="113" t="s">
        <v>1576</v>
      </c>
      <c r="C2008" s="113" t="s">
        <v>2713</v>
      </c>
      <c r="D2008" s="113" t="s">
        <v>824</v>
      </c>
      <c r="E2008" s="115"/>
      <c r="F2008" s="114">
        <v>7</v>
      </c>
      <c r="G2008" s="118" t="s">
        <v>821</v>
      </c>
    </row>
    <row r="2009" spans="1:7" ht="21" x14ac:dyDescent="0.35">
      <c r="A2009" s="112" t="s">
        <v>816</v>
      </c>
      <c r="B2009" s="113" t="s">
        <v>1048</v>
      </c>
      <c r="C2009" s="113" t="s">
        <v>2714</v>
      </c>
      <c r="D2009" s="113" t="s">
        <v>824</v>
      </c>
      <c r="E2009" s="115"/>
      <c r="F2009" s="114">
        <v>1</v>
      </c>
      <c r="G2009" s="118" t="s">
        <v>821</v>
      </c>
    </row>
    <row r="2010" spans="1:7" ht="21" x14ac:dyDescent="0.35">
      <c r="A2010" s="112" t="s">
        <v>816</v>
      </c>
      <c r="B2010" s="113" t="s">
        <v>1048</v>
      </c>
      <c r="C2010" s="113" t="s">
        <v>2714</v>
      </c>
      <c r="D2010" s="113" t="s">
        <v>824</v>
      </c>
      <c r="E2010" s="115"/>
      <c r="F2010" s="114">
        <v>1</v>
      </c>
      <c r="G2010" s="118" t="s">
        <v>821</v>
      </c>
    </row>
    <row r="2011" spans="1:7" ht="21" x14ac:dyDescent="0.35">
      <c r="A2011" s="112" t="s">
        <v>816</v>
      </c>
      <c r="B2011" s="113" t="s">
        <v>1274</v>
      </c>
      <c r="C2011" s="113" t="s">
        <v>1966</v>
      </c>
      <c r="D2011" s="113" t="s">
        <v>824</v>
      </c>
      <c r="E2011" s="115"/>
      <c r="F2011" s="114">
        <v>1</v>
      </c>
      <c r="G2011" s="118" t="s">
        <v>821</v>
      </c>
    </row>
    <row r="2012" spans="1:7" ht="21" x14ac:dyDescent="0.35">
      <c r="A2012" s="112" t="s">
        <v>816</v>
      </c>
      <c r="B2012" s="113" t="s">
        <v>1274</v>
      </c>
      <c r="C2012" s="113" t="s">
        <v>1966</v>
      </c>
      <c r="D2012" s="113" t="s">
        <v>824</v>
      </c>
      <c r="E2012" s="115"/>
      <c r="F2012" s="114">
        <v>1</v>
      </c>
      <c r="G2012" s="118" t="s">
        <v>821</v>
      </c>
    </row>
    <row r="2013" spans="1:7" ht="21" x14ac:dyDescent="0.35">
      <c r="A2013" s="112" t="s">
        <v>816</v>
      </c>
      <c r="B2013" s="113" t="s">
        <v>1062</v>
      </c>
      <c r="C2013" s="113" t="s">
        <v>2715</v>
      </c>
      <c r="D2013" s="113" t="s">
        <v>819</v>
      </c>
      <c r="E2013" s="113" t="s">
        <v>838</v>
      </c>
      <c r="F2013" s="114">
        <v>1</v>
      </c>
      <c r="G2013" s="118" t="s">
        <v>821</v>
      </c>
    </row>
    <row r="2014" spans="1:7" ht="21" x14ac:dyDescent="0.35">
      <c r="A2014" s="112" t="s">
        <v>816</v>
      </c>
      <c r="B2014" s="113" t="s">
        <v>1062</v>
      </c>
      <c r="C2014" s="113" t="s">
        <v>2715</v>
      </c>
      <c r="D2014" s="113" t="s">
        <v>819</v>
      </c>
      <c r="E2014" s="113" t="s">
        <v>838</v>
      </c>
      <c r="F2014" s="114">
        <v>1</v>
      </c>
      <c r="G2014" s="118" t="s">
        <v>821</v>
      </c>
    </row>
    <row r="2015" spans="1:7" ht="21" x14ac:dyDescent="0.35">
      <c r="A2015" s="112" t="s">
        <v>816</v>
      </c>
      <c r="B2015" s="113" t="s">
        <v>880</v>
      </c>
      <c r="C2015" s="113" t="s">
        <v>1620</v>
      </c>
      <c r="D2015" s="113" t="s">
        <v>819</v>
      </c>
      <c r="E2015" s="113" t="s">
        <v>820</v>
      </c>
      <c r="F2015" s="114">
        <v>1</v>
      </c>
      <c r="G2015" s="118" t="s">
        <v>821</v>
      </c>
    </row>
    <row r="2016" spans="1:7" ht="21" x14ac:dyDescent="0.35">
      <c r="A2016" s="112" t="s">
        <v>816</v>
      </c>
      <c r="B2016" s="113" t="s">
        <v>1274</v>
      </c>
      <c r="C2016" s="113" t="s">
        <v>2716</v>
      </c>
      <c r="D2016" s="113" t="s">
        <v>824</v>
      </c>
      <c r="E2016" s="115"/>
      <c r="F2016" s="114">
        <v>1</v>
      </c>
      <c r="G2016" s="118" t="s">
        <v>821</v>
      </c>
    </row>
    <row r="2017" spans="1:7" ht="21" x14ac:dyDescent="0.35">
      <c r="A2017" s="112" t="s">
        <v>816</v>
      </c>
      <c r="B2017" s="113" t="s">
        <v>1138</v>
      </c>
      <c r="C2017" s="113" t="s">
        <v>2717</v>
      </c>
      <c r="D2017" s="113" t="s">
        <v>824</v>
      </c>
      <c r="E2017" s="115"/>
      <c r="F2017" s="114">
        <v>2</v>
      </c>
      <c r="G2017" s="118" t="s">
        <v>821</v>
      </c>
    </row>
    <row r="2018" spans="1:7" x14ac:dyDescent="0.35">
      <c r="A2018" s="112" t="s">
        <v>816</v>
      </c>
      <c r="B2018" s="113" t="s">
        <v>1015</v>
      </c>
      <c r="C2018" s="113" t="s">
        <v>2718</v>
      </c>
      <c r="D2018" s="113" t="s">
        <v>824</v>
      </c>
      <c r="E2018" s="115"/>
      <c r="F2018" s="114">
        <v>1</v>
      </c>
      <c r="G2018" s="118" t="s">
        <v>821</v>
      </c>
    </row>
    <row r="2019" spans="1:7" ht="21" x14ac:dyDescent="0.35">
      <c r="A2019" s="112" t="s">
        <v>816</v>
      </c>
      <c r="B2019" s="113" t="s">
        <v>1816</v>
      </c>
      <c r="C2019" s="113" t="s">
        <v>2719</v>
      </c>
      <c r="D2019" s="113" t="s">
        <v>824</v>
      </c>
      <c r="E2019" s="115"/>
      <c r="F2019" s="114">
        <v>1</v>
      </c>
      <c r="G2019" s="118" t="s">
        <v>821</v>
      </c>
    </row>
    <row r="2020" spans="1:7" ht="21" x14ac:dyDescent="0.35">
      <c r="A2020" s="112" t="s">
        <v>816</v>
      </c>
      <c r="B2020" s="113" t="s">
        <v>1482</v>
      </c>
      <c r="C2020" s="113" t="s">
        <v>2720</v>
      </c>
      <c r="D2020" s="113" t="s">
        <v>824</v>
      </c>
      <c r="E2020" s="115"/>
      <c r="F2020" s="114">
        <v>4</v>
      </c>
      <c r="G2020" s="118" t="s">
        <v>821</v>
      </c>
    </row>
    <row r="2021" spans="1:7" ht="21" x14ac:dyDescent="0.35">
      <c r="A2021" s="112" t="s">
        <v>816</v>
      </c>
      <c r="B2021" s="113" t="s">
        <v>827</v>
      </c>
      <c r="C2021" s="113" t="s">
        <v>2721</v>
      </c>
      <c r="D2021" s="113" t="s">
        <v>819</v>
      </c>
      <c r="E2021" s="113" t="s">
        <v>838</v>
      </c>
      <c r="F2021" s="114">
        <v>2</v>
      </c>
      <c r="G2021" s="118" t="s">
        <v>821</v>
      </c>
    </row>
    <row r="2022" spans="1:7" ht="21" x14ac:dyDescent="0.35">
      <c r="A2022" s="112" t="s">
        <v>816</v>
      </c>
      <c r="B2022" s="113" t="s">
        <v>827</v>
      </c>
      <c r="C2022" s="113" t="s">
        <v>2721</v>
      </c>
      <c r="D2022" s="113" t="s">
        <v>819</v>
      </c>
      <c r="E2022" s="113" t="s">
        <v>838</v>
      </c>
      <c r="F2022" s="114">
        <v>2</v>
      </c>
      <c r="G2022" s="118" t="s">
        <v>821</v>
      </c>
    </row>
    <row r="2023" spans="1:7" x14ac:dyDescent="0.35">
      <c r="A2023" s="112" t="s">
        <v>816</v>
      </c>
      <c r="B2023" s="113" t="s">
        <v>1274</v>
      </c>
      <c r="C2023" s="113" t="s">
        <v>2722</v>
      </c>
      <c r="D2023" s="113" t="s">
        <v>819</v>
      </c>
      <c r="E2023" s="113" t="s">
        <v>820</v>
      </c>
      <c r="F2023" s="114">
        <v>1</v>
      </c>
      <c r="G2023" s="118" t="s">
        <v>821</v>
      </c>
    </row>
    <row r="2024" spans="1:7" ht="21" x14ac:dyDescent="0.35">
      <c r="A2024" s="112" t="s">
        <v>816</v>
      </c>
      <c r="B2024" s="113" t="s">
        <v>1082</v>
      </c>
      <c r="C2024" s="113" t="s">
        <v>1971</v>
      </c>
      <c r="D2024" s="113" t="s">
        <v>819</v>
      </c>
      <c r="E2024" s="113" t="s">
        <v>838</v>
      </c>
      <c r="F2024" s="114">
        <v>3</v>
      </c>
      <c r="G2024" s="118" t="s">
        <v>821</v>
      </c>
    </row>
    <row r="2025" spans="1:7" ht="21" x14ac:dyDescent="0.35">
      <c r="A2025" s="112" t="s">
        <v>816</v>
      </c>
      <c r="B2025" s="113" t="s">
        <v>975</v>
      </c>
      <c r="C2025" s="113" t="s">
        <v>2723</v>
      </c>
      <c r="D2025" s="113" t="s">
        <v>824</v>
      </c>
      <c r="E2025" s="115"/>
      <c r="F2025" s="114">
        <v>1</v>
      </c>
      <c r="G2025" s="118" t="s">
        <v>821</v>
      </c>
    </row>
    <row r="2026" spans="1:7" ht="21" x14ac:dyDescent="0.35">
      <c r="A2026" s="112" t="s">
        <v>816</v>
      </c>
      <c r="B2026" s="113" t="s">
        <v>1583</v>
      </c>
      <c r="C2026" s="113" t="s">
        <v>2724</v>
      </c>
      <c r="D2026" s="113" t="s">
        <v>824</v>
      </c>
      <c r="E2026" s="115"/>
      <c r="F2026" s="114">
        <v>1</v>
      </c>
      <c r="G2026" s="118" t="s">
        <v>821</v>
      </c>
    </row>
    <row r="2027" spans="1:7" ht="21" x14ac:dyDescent="0.35">
      <c r="A2027" s="112" t="s">
        <v>816</v>
      </c>
      <c r="B2027" s="113" t="s">
        <v>1583</v>
      </c>
      <c r="C2027" s="113" t="s">
        <v>2725</v>
      </c>
      <c r="D2027" s="113" t="s">
        <v>824</v>
      </c>
      <c r="E2027" s="115"/>
      <c r="F2027" s="114">
        <v>1</v>
      </c>
      <c r="G2027" s="118" t="s">
        <v>821</v>
      </c>
    </row>
    <row r="2028" spans="1:7" ht="21" x14ac:dyDescent="0.35">
      <c r="A2028" s="112" t="s">
        <v>816</v>
      </c>
      <c r="B2028" s="113" t="s">
        <v>1583</v>
      </c>
      <c r="C2028" s="113" t="s">
        <v>2726</v>
      </c>
      <c r="D2028" s="113" t="s">
        <v>824</v>
      </c>
      <c r="E2028" s="115"/>
      <c r="F2028" s="114">
        <v>1</v>
      </c>
      <c r="G2028" s="118" t="s">
        <v>821</v>
      </c>
    </row>
    <row r="2029" spans="1:7" ht="21" x14ac:dyDescent="0.35">
      <c r="A2029" s="112" t="s">
        <v>816</v>
      </c>
      <c r="B2029" s="113" t="s">
        <v>1583</v>
      </c>
      <c r="C2029" s="113" t="s">
        <v>2726</v>
      </c>
      <c r="D2029" s="113" t="s">
        <v>824</v>
      </c>
      <c r="E2029" s="115"/>
      <c r="F2029" s="114">
        <v>1</v>
      </c>
      <c r="G2029" s="118" t="s">
        <v>821</v>
      </c>
    </row>
    <row r="2030" spans="1:7" ht="21" x14ac:dyDescent="0.35">
      <c r="A2030" s="112" t="s">
        <v>816</v>
      </c>
      <c r="B2030" s="113" t="s">
        <v>871</v>
      </c>
      <c r="C2030" s="113" t="s">
        <v>2727</v>
      </c>
      <c r="D2030" s="113" t="s">
        <v>824</v>
      </c>
      <c r="E2030" s="115"/>
      <c r="F2030" s="114">
        <v>4</v>
      </c>
      <c r="G2030" s="118" t="s">
        <v>821</v>
      </c>
    </row>
    <row r="2031" spans="1:7" ht="21" x14ac:dyDescent="0.35">
      <c r="A2031" s="112" t="s">
        <v>816</v>
      </c>
      <c r="B2031" s="113" t="s">
        <v>2728</v>
      </c>
      <c r="C2031" s="113" t="s">
        <v>2729</v>
      </c>
      <c r="D2031" s="113" t="s">
        <v>824</v>
      </c>
      <c r="E2031" s="115"/>
      <c r="F2031" s="114">
        <v>1</v>
      </c>
      <c r="G2031" s="118" t="s">
        <v>821</v>
      </c>
    </row>
    <row r="2032" spans="1:7" ht="21" x14ac:dyDescent="0.35">
      <c r="A2032" s="112" t="s">
        <v>816</v>
      </c>
      <c r="B2032" s="113" t="s">
        <v>867</v>
      </c>
      <c r="C2032" s="113" t="s">
        <v>2730</v>
      </c>
      <c r="D2032" s="113" t="s">
        <v>819</v>
      </c>
      <c r="E2032" s="113" t="s">
        <v>845</v>
      </c>
      <c r="F2032" s="114">
        <v>1</v>
      </c>
      <c r="G2032" s="118" t="s">
        <v>821</v>
      </c>
    </row>
    <row r="2033" spans="1:7" x14ac:dyDescent="0.35">
      <c r="A2033" s="112" t="s">
        <v>816</v>
      </c>
      <c r="B2033" s="113" t="s">
        <v>1173</v>
      </c>
      <c r="C2033" s="113" t="s">
        <v>2731</v>
      </c>
      <c r="D2033" s="113" t="s">
        <v>824</v>
      </c>
      <c r="E2033" s="115"/>
      <c r="F2033" s="114">
        <v>1</v>
      </c>
      <c r="G2033" s="118" t="s">
        <v>821</v>
      </c>
    </row>
    <row r="2034" spans="1:7" ht="21" x14ac:dyDescent="0.35">
      <c r="A2034" s="112" t="s">
        <v>816</v>
      </c>
      <c r="B2034" s="113" t="s">
        <v>1408</v>
      </c>
      <c r="C2034" s="113" t="s">
        <v>2732</v>
      </c>
      <c r="D2034" s="113" t="s">
        <v>824</v>
      </c>
      <c r="E2034" s="115"/>
      <c r="F2034" s="114">
        <v>4</v>
      </c>
      <c r="G2034" s="118" t="s">
        <v>821</v>
      </c>
    </row>
    <row r="2035" spans="1:7" ht="21" x14ac:dyDescent="0.35">
      <c r="A2035" s="112" t="s">
        <v>816</v>
      </c>
      <c r="B2035" s="113" t="s">
        <v>996</v>
      </c>
      <c r="C2035" s="113" t="s">
        <v>2733</v>
      </c>
      <c r="D2035" s="113" t="s">
        <v>824</v>
      </c>
      <c r="E2035" s="115"/>
      <c r="F2035" s="114">
        <v>5</v>
      </c>
      <c r="G2035" s="118" t="s">
        <v>821</v>
      </c>
    </row>
    <row r="2036" spans="1:7" ht="21" x14ac:dyDescent="0.35">
      <c r="A2036" s="112" t="s">
        <v>816</v>
      </c>
      <c r="B2036" s="113" t="s">
        <v>1098</v>
      </c>
      <c r="C2036" s="113" t="s">
        <v>2734</v>
      </c>
      <c r="D2036" s="113" t="s">
        <v>824</v>
      </c>
      <c r="E2036" s="115"/>
      <c r="F2036" s="114">
        <v>1</v>
      </c>
      <c r="G2036" s="118" t="s">
        <v>821</v>
      </c>
    </row>
    <row r="2037" spans="1:7" ht="31.5" x14ac:dyDescent="0.35">
      <c r="A2037" s="112" t="s">
        <v>816</v>
      </c>
      <c r="B2037" s="113" t="s">
        <v>979</v>
      </c>
      <c r="C2037" s="113" t="s">
        <v>2735</v>
      </c>
      <c r="D2037" s="113" t="s">
        <v>819</v>
      </c>
      <c r="E2037" s="113" t="s">
        <v>820</v>
      </c>
      <c r="F2037" s="114">
        <v>2</v>
      </c>
      <c r="G2037" s="118" t="s">
        <v>821</v>
      </c>
    </row>
    <row r="2038" spans="1:7" ht="21" x14ac:dyDescent="0.35">
      <c r="A2038" s="112" t="s">
        <v>816</v>
      </c>
      <c r="B2038" s="113" t="s">
        <v>1787</v>
      </c>
      <c r="C2038" s="113" t="s">
        <v>2736</v>
      </c>
      <c r="D2038" s="113" t="s">
        <v>824</v>
      </c>
      <c r="E2038" s="115"/>
      <c r="F2038" s="114">
        <v>1</v>
      </c>
      <c r="G2038" s="118" t="s">
        <v>821</v>
      </c>
    </row>
    <row r="2039" spans="1:7" ht="21" x14ac:dyDescent="0.35">
      <c r="A2039" s="112" t="s">
        <v>816</v>
      </c>
      <c r="B2039" s="113" t="s">
        <v>1787</v>
      </c>
      <c r="C2039" s="113" t="s">
        <v>2736</v>
      </c>
      <c r="D2039" s="113" t="s">
        <v>824</v>
      </c>
      <c r="E2039" s="115"/>
      <c r="F2039" s="114">
        <v>1</v>
      </c>
      <c r="G2039" s="118" t="s">
        <v>821</v>
      </c>
    </row>
    <row r="2040" spans="1:7" ht="21" x14ac:dyDescent="0.35">
      <c r="A2040" s="112" t="s">
        <v>816</v>
      </c>
      <c r="B2040" s="113" t="s">
        <v>1274</v>
      </c>
      <c r="C2040" s="113" t="s">
        <v>2737</v>
      </c>
      <c r="D2040" s="113" t="s">
        <v>819</v>
      </c>
      <c r="E2040" s="113" t="s">
        <v>820</v>
      </c>
      <c r="F2040" s="114">
        <v>1</v>
      </c>
      <c r="G2040" s="118" t="s">
        <v>821</v>
      </c>
    </row>
    <row r="2041" spans="1:7" ht="21" x14ac:dyDescent="0.35">
      <c r="A2041" s="112" t="s">
        <v>816</v>
      </c>
      <c r="B2041" s="113" t="s">
        <v>1274</v>
      </c>
      <c r="C2041" s="113" t="s">
        <v>2737</v>
      </c>
      <c r="D2041" s="113" t="s">
        <v>819</v>
      </c>
      <c r="E2041" s="113" t="s">
        <v>820</v>
      </c>
      <c r="F2041" s="114">
        <v>1</v>
      </c>
      <c r="G2041" s="118" t="s">
        <v>821</v>
      </c>
    </row>
    <row r="2042" spans="1:7" ht="21" x14ac:dyDescent="0.35">
      <c r="A2042" s="112" t="s">
        <v>816</v>
      </c>
      <c r="B2042" s="113" t="s">
        <v>977</v>
      </c>
      <c r="C2042" s="113" t="s">
        <v>2738</v>
      </c>
      <c r="D2042" s="113" t="s">
        <v>819</v>
      </c>
      <c r="E2042" s="113" t="s">
        <v>838</v>
      </c>
      <c r="F2042" s="114">
        <v>1</v>
      </c>
      <c r="G2042" s="118" t="s">
        <v>821</v>
      </c>
    </row>
    <row r="2043" spans="1:7" ht="21" x14ac:dyDescent="0.35">
      <c r="A2043" s="112" t="s">
        <v>816</v>
      </c>
      <c r="B2043" s="113" t="s">
        <v>2292</v>
      </c>
      <c r="C2043" s="113" t="s">
        <v>2739</v>
      </c>
      <c r="D2043" s="113" t="s">
        <v>819</v>
      </c>
      <c r="E2043" s="113" t="s">
        <v>845</v>
      </c>
      <c r="F2043" s="114">
        <v>2</v>
      </c>
      <c r="G2043" s="118" t="s">
        <v>821</v>
      </c>
    </row>
    <row r="2044" spans="1:7" ht="21" x14ac:dyDescent="0.35">
      <c r="A2044" s="112" t="s">
        <v>816</v>
      </c>
      <c r="B2044" s="113" t="s">
        <v>867</v>
      </c>
      <c r="C2044" s="113" t="s">
        <v>2740</v>
      </c>
      <c r="D2044" s="113" t="s">
        <v>824</v>
      </c>
      <c r="E2044" s="115"/>
      <c r="F2044" s="114">
        <v>1</v>
      </c>
      <c r="G2044" s="118" t="s">
        <v>821</v>
      </c>
    </row>
    <row r="2045" spans="1:7" ht="21" x14ac:dyDescent="0.35">
      <c r="A2045" s="112" t="s">
        <v>816</v>
      </c>
      <c r="B2045" s="113" t="s">
        <v>867</v>
      </c>
      <c r="C2045" s="113" t="s">
        <v>2741</v>
      </c>
      <c r="D2045" s="113" t="s">
        <v>819</v>
      </c>
      <c r="E2045" s="113" t="s">
        <v>838</v>
      </c>
      <c r="F2045" s="114">
        <v>1</v>
      </c>
      <c r="G2045" s="118" t="s">
        <v>821</v>
      </c>
    </row>
    <row r="2046" spans="1:7" ht="21" x14ac:dyDescent="0.35">
      <c r="A2046" s="112" t="s">
        <v>816</v>
      </c>
      <c r="B2046" s="113" t="s">
        <v>1331</v>
      </c>
      <c r="C2046" s="113" t="s">
        <v>2742</v>
      </c>
      <c r="D2046" s="113" t="s">
        <v>824</v>
      </c>
      <c r="E2046" s="115"/>
      <c r="F2046" s="114">
        <v>1</v>
      </c>
      <c r="G2046" s="118" t="s">
        <v>821</v>
      </c>
    </row>
    <row r="2047" spans="1:7" ht="21" x14ac:dyDescent="0.35">
      <c r="A2047" s="112" t="s">
        <v>816</v>
      </c>
      <c r="B2047" s="113" t="s">
        <v>817</v>
      </c>
      <c r="C2047" s="113" t="s">
        <v>2743</v>
      </c>
      <c r="D2047" s="113" t="s">
        <v>824</v>
      </c>
      <c r="E2047" s="115"/>
      <c r="F2047" s="114">
        <v>1</v>
      </c>
      <c r="G2047" s="118" t="s">
        <v>821</v>
      </c>
    </row>
    <row r="2048" spans="1:7" ht="21" x14ac:dyDescent="0.35">
      <c r="A2048" s="112" t="s">
        <v>816</v>
      </c>
      <c r="B2048" s="113" t="s">
        <v>1274</v>
      </c>
      <c r="C2048" s="113" t="s">
        <v>2744</v>
      </c>
      <c r="D2048" s="113" t="s">
        <v>819</v>
      </c>
      <c r="E2048" s="113" t="s">
        <v>820</v>
      </c>
      <c r="F2048" s="114">
        <v>1</v>
      </c>
      <c r="G2048" s="118" t="s">
        <v>821</v>
      </c>
    </row>
    <row r="2049" spans="1:7" ht="21" x14ac:dyDescent="0.35">
      <c r="A2049" s="112" t="s">
        <v>816</v>
      </c>
      <c r="B2049" s="113" t="s">
        <v>1274</v>
      </c>
      <c r="C2049" s="113" t="s">
        <v>2744</v>
      </c>
      <c r="D2049" s="113" t="s">
        <v>819</v>
      </c>
      <c r="E2049" s="113" t="s">
        <v>820</v>
      </c>
      <c r="F2049" s="114">
        <v>1</v>
      </c>
      <c r="G2049" s="118" t="s">
        <v>821</v>
      </c>
    </row>
    <row r="2050" spans="1:7" ht="21" x14ac:dyDescent="0.35">
      <c r="A2050" s="112" t="s">
        <v>816</v>
      </c>
      <c r="B2050" s="113" t="s">
        <v>2269</v>
      </c>
      <c r="C2050" s="113" t="s">
        <v>2270</v>
      </c>
      <c r="D2050" s="113" t="s">
        <v>819</v>
      </c>
      <c r="E2050" s="113" t="s">
        <v>838</v>
      </c>
      <c r="F2050" s="114">
        <v>2</v>
      </c>
      <c r="G2050" s="118" t="s">
        <v>821</v>
      </c>
    </row>
    <row r="2051" spans="1:7" ht="21" x14ac:dyDescent="0.35">
      <c r="A2051" s="112" t="s">
        <v>816</v>
      </c>
      <c r="B2051" s="113" t="s">
        <v>2172</v>
      </c>
      <c r="C2051" s="113" t="s">
        <v>2745</v>
      </c>
      <c r="D2051" s="113" t="s">
        <v>824</v>
      </c>
      <c r="E2051" s="115"/>
      <c r="F2051" s="114">
        <v>2</v>
      </c>
      <c r="G2051" s="118" t="s">
        <v>821</v>
      </c>
    </row>
    <row r="2052" spans="1:7" ht="21" x14ac:dyDescent="0.35">
      <c r="A2052" s="112" t="s">
        <v>816</v>
      </c>
      <c r="B2052" s="113" t="s">
        <v>2746</v>
      </c>
      <c r="C2052" s="113" t="s">
        <v>2747</v>
      </c>
      <c r="D2052" s="113" t="s">
        <v>819</v>
      </c>
      <c r="E2052" s="113" t="s">
        <v>820</v>
      </c>
      <c r="F2052" s="114">
        <v>1</v>
      </c>
      <c r="G2052" s="118" t="s">
        <v>821</v>
      </c>
    </row>
    <row r="2053" spans="1:7" ht="21" x14ac:dyDescent="0.35">
      <c r="A2053" s="112" t="s">
        <v>816</v>
      </c>
      <c r="B2053" s="113" t="s">
        <v>2748</v>
      </c>
      <c r="C2053" s="113" t="s">
        <v>2749</v>
      </c>
      <c r="D2053" s="113" t="s">
        <v>824</v>
      </c>
      <c r="E2053" s="115"/>
      <c r="F2053" s="114">
        <v>8</v>
      </c>
      <c r="G2053" s="118" t="s">
        <v>821</v>
      </c>
    </row>
    <row r="2054" spans="1:7" x14ac:dyDescent="0.35">
      <c r="A2054" s="112" t="s">
        <v>816</v>
      </c>
      <c r="B2054" s="113" t="s">
        <v>1177</v>
      </c>
      <c r="C2054" s="113" t="s">
        <v>2750</v>
      </c>
      <c r="D2054" s="113" t="s">
        <v>819</v>
      </c>
      <c r="E2054" s="113" t="s">
        <v>838</v>
      </c>
      <c r="F2054" s="114">
        <v>1</v>
      </c>
      <c r="G2054" s="118" t="s">
        <v>821</v>
      </c>
    </row>
    <row r="2055" spans="1:7" x14ac:dyDescent="0.35">
      <c r="A2055" s="112" t="s">
        <v>816</v>
      </c>
      <c r="B2055" s="113" t="s">
        <v>1177</v>
      </c>
      <c r="C2055" s="113" t="s">
        <v>2750</v>
      </c>
      <c r="D2055" s="113" t="s">
        <v>819</v>
      </c>
      <c r="E2055" s="113" t="s">
        <v>838</v>
      </c>
      <c r="F2055" s="114">
        <v>1</v>
      </c>
      <c r="G2055" s="118" t="s">
        <v>821</v>
      </c>
    </row>
    <row r="2056" spans="1:7" ht="21" x14ac:dyDescent="0.35">
      <c r="A2056" s="112" t="s">
        <v>816</v>
      </c>
      <c r="B2056" s="113" t="s">
        <v>890</v>
      </c>
      <c r="C2056" s="113" t="s">
        <v>2751</v>
      </c>
      <c r="D2056" s="113" t="s">
        <v>819</v>
      </c>
      <c r="E2056" s="113" t="s">
        <v>838</v>
      </c>
      <c r="F2056" s="114">
        <v>2</v>
      </c>
      <c r="G2056" s="118" t="s">
        <v>821</v>
      </c>
    </row>
    <row r="2057" spans="1:7" x14ac:dyDescent="0.35">
      <c r="A2057" s="112" t="s">
        <v>816</v>
      </c>
      <c r="B2057" s="113" t="s">
        <v>1125</v>
      </c>
      <c r="C2057" s="113" t="s">
        <v>2752</v>
      </c>
      <c r="D2057" s="113" t="s">
        <v>824</v>
      </c>
      <c r="E2057" s="115"/>
      <c r="F2057" s="114">
        <v>1</v>
      </c>
      <c r="G2057" s="118" t="s">
        <v>821</v>
      </c>
    </row>
    <row r="2058" spans="1:7" ht="21" x14ac:dyDescent="0.35">
      <c r="A2058" s="112" t="s">
        <v>816</v>
      </c>
      <c r="B2058" s="113" t="s">
        <v>2753</v>
      </c>
      <c r="C2058" s="113" t="s">
        <v>2754</v>
      </c>
      <c r="D2058" s="113" t="s">
        <v>824</v>
      </c>
      <c r="E2058" s="115"/>
      <c r="F2058" s="114">
        <v>8</v>
      </c>
      <c r="G2058" s="118" t="s">
        <v>821</v>
      </c>
    </row>
    <row r="2059" spans="1:7" x14ac:dyDescent="0.35">
      <c r="A2059" s="112" t="s">
        <v>816</v>
      </c>
      <c r="B2059" s="113" t="s">
        <v>2277</v>
      </c>
      <c r="C2059" s="113" t="s">
        <v>2755</v>
      </c>
      <c r="D2059" s="113" t="s">
        <v>824</v>
      </c>
      <c r="E2059" s="115"/>
      <c r="F2059" s="114">
        <v>5</v>
      </c>
      <c r="G2059" s="118" t="s">
        <v>821</v>
      </c>
    </row>
    <row r="2060" spans="1:7" x14ac:dyDescent="0.35">
      <c r="A2060" s="112" t="s">
        <v>816</v>
      </c>
      <c r="B2060" s="113" t="s">
        <v>2277</v>
      </c>
      <c r="C2060" s="113" t="s">
        <v>2756</v>
      </c>
      <c r="D2060" s="113" t="s">
        <v>824</v>
      </c>
      <c r="E2060" s="115"/>
      <c r="F2060" s="114">
        <v>2</v>
      </c>
      <c r="G2060" s="118" t="s">
        <v>821</v>
      </c>
    </row>
    <row r="2061" spans="1:7" x14ac:dyDescent="0.35">
      <c r="A2061" s="112" t="s">
        <v>816</v>
      </c>
      <c r="B2061" s="113" t="s">
        <v>2277</v>
      </c>
      <c r="C2061" s="113" t="s">
        <v>2757</v>
      </c>
      <c r="D2061" s="113" t="s">
        <v>824</v>
      </c>
      <c r="E2061" s="115"/>
      <c r="F2061" s="114">
        <v>2</v>
      </c>
      <c r="G2061" s="118" t="s">
        <v>821</v>
      </c>
    </row>
    <row r="2062" spans="1:7" ht="21" x14ac:dyDescent="0.35">
      <c r="A2062" s="112" t="s">
        <v>816</v>
      </c>
      <c r="B2062" s="113" t="s">
        <v>2627</v>
      </c>
      <c r="C2062" s="113" t="s">
        <v>2628</v>
      </c>
      <c r="D2062" s="113" t="s">
        <v>824</v>
      </c>
      <c r="E2062" s="115"/>
      <c r="F2062" s="114">
        <v>8</v>
      </c>
      <c r="G2062" s="118" t="s">
        <v>821</v>
      </c>
    </row>
    <row r="2063" spans="1:7" ht="21" x14ac:dyDescent="0.35">
      <c r="A2063" s="112" t="s">
        <v>816</v>
      </c>
      <c r="B2063" s="113" t="s">
        <v>979</v>
      </c>
      <c r="C2063" s="113" t="s">
        <v>2758</v>
      </c>
      <c r="D2063" s="113" t="s">
        <v>824</v>
      </c>
      <c r="E2063" s="115"/>
      <c r="F2063" s="114">
        <v>1</v>
      </c>
      <c r="G2063" s="118" t="s">
        <v>821</v>
      </c>
    </row>
    <row r="2064" spans="1:7" ht="21" x14ac:dyDescent="0.35">
      <c r="A2064" s="112" t="s">
        <v>816</v>
      </c>
      <c r="B2064" s="113" t="s">
        <v>979</v>
      </c>
      <c r="C2064" s="113" t="s">
        <v>2758</v>
      </c>
      <c r="D2064" s="113" t="s">
        <v>824</v>
      </c>
      <c r="E2064" s="115"/>
      <c r="F2064" s="114">
        <v>1</v>
      </c>
      <c r="G2064" s="118" t="s">
        <v>821</v>
      </c>
    </row>
    <row r="2065" spans="1:7" ht="21" x14ac:dyDescent="0.35">
      <c r="A2065" s="112" t="s">
        <v>816</v>
      </c>
      <c r="B2065" s="113" t="s">
        <v>822</v>
      </c>
      <c r="C2065" s="113" t="s">
        <v>2759</v>
      </c>
      <c r="D2065" s="113" t="s">
        <v>819</v>
      </c>
      <c r="E2065" s="113" t="s">
        <v>820</v>
      </c>
      <c r="F2065" s="114">
        <v>1</v>
      </c>
      <c r="G2065" s="118" t="s">
        <v>821</v>
      </c>
    </row>
    <row r="2066" spans="1:7" x14ac:dyDescent="0.35">
      <c r="A2066" s="112" t="s">
        <v>816</v>
      </c>
      <c r="B2066" s="113" t="s">
        <v>1125</v>
      </c>
      <c r="C2066" s="113" t="s">
        <v>2760</v>
      </c>
      <c r="D2066" s="113" t="s">
        <v>824</v>
      </c>
      <c r="E2066" s="115"/>
      <c r="F2066" s="114">
        <v>1</v>
      </c>
      <c r="G2066" s="118" t="s">
        <v>821</v>
      </c>
    </row>
    <row r="2067" spans="1:7" ht="21" x14ac:dyDescent="0.35">
      <c r="A2067" s="112" t="s">
        <v>816</v>
      </c>
      <c r="B2067" s="113" t="s">
        <v>825</v>
      </c>
      <c r="C2067" s="113" t="s">
        <v>2761</v>
      </c>
      <c r="D2067" s="113" t="s">
        <v>819</v>
      </c>
      <c r="E2067" s="113" t="s">
        <v>820</v>
      </c>
      <c r="F2067" s="114">
        <v>1</v>
      </c>
      <c r="G2067" s="118" t="s">
        <v>821</v>
      </c>
    </row>
    <row r="2068" spans="1:7" ht="21" x14ac:dyDescent="0.35">
      <c r="A2068" s="112" t="s">
        <v>816</v>
      </c>
      <c r="B2068" s="113" t="s">
        <v>1138</v>
      </c>
      <c r="C2068" s="113" t="s">
        <v>2762</v>
      </c>
      <c r="D2068" s="113" t="s">
        <v>824</v>
      </c>
      <c r="E2068" s="115"/>
      <c r="F2068" s="114">
        <v>4</v>
      </c>
      <c r="G2068" s="118" t="s">
        <v>821</v>
      </c>
    </row>
    <row r="2069" spans="1:7" ht="21" x14ac:dyDescent="0.35">
      <c r="A2069" s="112" t="s">
        <v>816</v>
      </c>
      <c r="B2069" s="113" t="s">
        <v>975</v>
      </c>
      <c r="C2069" s="113" t="s">
        <v>2763</v>
      </c>
      <c r="D2069" s="113" t="s">
        <v>824</v>
      </c>
      <c r="E2069" s="115"/>
      <c r="F2069" s="114">
        <v>2</v>
      </c>
      <c r="G2069" s="118" t="s">
        <v>821</v>
      </c>
    </row>
    <row r="2070" spans="1:7" ht="21" x14ac:dyDescent="0.35">
      <c r="A2070" s="112" t="s">
        <v>816</v>
      </c>
      <c r="B2070" s="113" t="s">
        <v>825</v>
      </c>
      <c r="C2070" s="113" t="s">
        <v>2764</v>
      </c>
      <c r="D2070" s="113" t="s">
        <v>819</v>
      </c>
      <c r="E2070" s="113" t="s">
        <v>838</v>
      </c>
      <c r="F2070" s="114">
        <v>1</v>
      </c>
      <c r="G2070" s="118" t="s">
        <v>821</v>
      </c>
    </row>
    <row r="2071" spans="1:7" ht="21" x14ac:dyDescent="0.35">
      <c r="A2071" s="112" t="s">
        <v>816</v>
      </c>
      <c r="B2071" s="113" t="s">
        <v>817</v>
      </c>
      <c r="C2071" s="113" t="s">
        <v>2765</v>
      </c>
      <c r="D2071" s="113" t="s">
        <v>824</v>
      </c>
      <c r="E2071" s="115"/>
      <c r="F2071" s="114">
        <v>1</v>
      </c>
      <c r="G2071" s="118" t="s">
        <v>821</v>
      </c>
    </row>
    <row r="2072" spans="1:7" ht="31.5" x14ac:dyDescent="0.35">
      <c r="A2072" s="112" t="s">
        <v>816</v>
      </c>
      <c r="B2072" s="113" t="s">
        <v>902</v>
      </c>
      <c r="C2072" s="113" t="s">
        <v>2766</v>
      </c>
      <c r="D2072" s="113" t="s">
        <v>819</v>
      </c>
      <c r="E2072" s="113" t="s">
        <v>820</v>
      </c>
      <c r="F2072" s="114">
        <v>1</v>
      </c>
      <c r="G2072" s="118" t="s">
        <v>821</v>
      </c>
    </row>
    <row r="2073" spans="1:7" x14ac:dyDescent="0.35">
      <c r="A2073" s="112" t="s">
        <v>816</v>
      </c>
      <c r="B2073" s="113" t="s">
        <v>1291</v>
      </c>
      <c r="C2073" s="113" t="s">
        <v>2767</v>
      </c>
      <c r="D2073" s="113" t="s">
        <v>819</v>
      </c>
      <c r="E2073" s="113" t="s">
        <v>845</v>
      </c>
      <c r="F2073" s="114">
        <v>2</v>
      </c>
      <c r="G2073" s="118" t="s">
        <v>821</v>
      </c>
    </row>
    <row r="2074" spans="1:7" ht="21" x14ac:dyDescent="0.35">
      <c r="A2074" s="112" t="s">
        <v>816</v>
      </c>
      <c r="B2074" s="113" t="s">
        <v>825</v>
      </c>
      <c r="C2074" s="113" t="s">
        <v>2768</v>
      </c>
      <c r="D2074" s="113" t="s">
        <v>824</v>
      </c>
      <c r="E2074" s="115"/>
      <c r="F2074" s="114">
        <v>1</v>
      </c>
      <c r="G2074" s="118" t="s">
        <v>821</v>
      </c>
    </row>
    <row r="2075" spans="1:7" ht="21" x14ac:dyDescent="0.35">
      <c r="A2075" s="112" t="s">
        <v>816</v>
      </c>
      <c r="B2075" s="113" t="s">
        <v>880</v>
      </c>
      <c r="C2075" s="113" t="s">
        <v>2769</v>
      </c>
      <c r="D2075" s="113" t="s">
        <v>819</v>
      </c>
      <c r="E2075" s="113" t="s">
        <v>820</v>
      </c>
      <c r="F2075" s="114">
        <v>1</v>
      </c>
      <c r="G2075" s="118" t="s">
        <v>821</v>
      </c>
    </row>
    <row r="2076" spans="1:7" ht="21" x14ac:dyDescent="0.35">
      <c r="A2076" s="112" t="s">
        <v>816</v>
      </c>
      <c r="B2076" s="113" t="s">
        <v>880</v>
      </c>
      <c r="C2076" s="113" t="s">
        <v>2770</v>
      </c>
      <c r="D2076" s="113" t="s">
        <v>819</v>
      </c>
      <c r="E2076" s="113" t="s">
        <v>820</v>
      </c>
      <c r="F2076" s="114">
        <v>1</v>
      </c>
      <c r="G2076" s="118" t="s">
        <v>821</v>
      </c>
    </row>
    <row r="2077" spans="1:7" ht="21" x14ac:dyDescent="0.35">
      <c r="A2077" s="112" t="s">
        <v>816</v>
      </c>
      <c r="B2077" s="113" t="s">
        <v>1177</v>
      </c>
      <c r="C2077" s="113" t="s">
        <v>2771</v>
      </c>
      <c r="D2077" s="113" t="s">
        <v>819</v>
      </c>
      <c r="E2077" s="113" t="s">
        <v>845</v>
      </c>
      <c r="F2077" s="114">
        <v>1</v>
      </c>
      <c r="G2077" s="118" t="s">
        <v>821</v>
      </c>
    </row>
    <row r="2078" spans="1:7" ht="21" x14ac:dyDescent="0.35">
      <c r="A2078" s="112" t="s">
        <v>816</v>
      </c>
      <c r="B2078" s="113" t="s">
        <v>1159</v>
      </c>
      <c r="C2078" s="113" t="s">
        <v>2772</v>
      </c>
      <c r="D2078" s="113" t="s">
        <v>824</v>
      </c>
      <c r="E2078" s="115"/>
      <c r="F2078" s="114">
        <v>1</v>
      </c>
      <c r="G2078" s="118" t="s">
        <v>821</v>
      </c>
    </row>
    <row r="2079" spans="1:7" ht="21" x14ac:dyDescent="0.35">
      <c r="A2079" s="112" t="s">
        <v>816</v>
      </c>
      <c r="B2079" s="113" t="s">
        <v>1159</v>
      </c>
      <c r="C2079" s="113" t="s">
        <v>2772</v>
      </c>
      <c r="D2079" s="113" t="s">
        <v>824</v>
      </c>
      <c r="E2079" s="115"/>
      <c r="F2079" s="114">
        <v>1</v>
      </c>
      <c r="G2079" s="118" t="s">
        <v>821</v>
      </c>
    </row>
    <row r="2080" spans="1:7" ht="21" x14ac:dyDescent="0.35">
      <c r="A2080" s="112" t="s">
        <v>816</v>
      </c>
      <c r="B2080" s="113" t="s">
        <v>1138</v>
      </c>
      <c r="C2080" s="113" t="s">
        <v>2773</v>
      </c>
      <c r="D2080" s="113" t="s">
        <v>824</v>
      </c>
      <c r="E2080" s="115"/>
      <c r="F2080" s="114">
        <v>4</v>
      </c>
      <c r="G2080" s="118" t="s">
        <v>821</v>
      </c>
    </row>
    <row r="2081" spans="1:7" ht="31.5" x14ac:dyDescent="0.35">
      <c r="A2081" s="112" t="s">
        <v>816</v>
      </c>
      <c r="B2081" s="113" t="s">
        <v>1274</v>
      </c>
      <c r="C2081" s="113" t="s">
        <v>2010</v>
      </c>
      <c r="D2081" s="113" t="s">
        <v>819</v>
      </c>
      <c r="E2081" s="113" t="s">
        <v>820</v>
      </c>
      <c r="F2081" s="114">
        <v>1</v>
      </c>
      <c r="G2081" s="118" t="s">
        <v>821</v>
      </c>
    </row>
    <row r="2082" spans="1:7" ht="31.5" x14ac:dyDescent="0.35">
      <c r="A2082" s="112" t="s">
        <v>816</v>
      </c>
      <c r="B2082" s="113" t="s">
        <v>1274</v>
      </c>
      <c r="C2082" s="113" t="s">
        <v>2010</v>
      </c>
      <c r="D2082" s="113" t="s">
        <v>819</v>
      </c>
      <c r="E2082" s="113" t="s">
        <v>820</v>
      </c>
      <c r="F2082" s="114">
        <v>1</v>
      </c>
      <c r="G2082" s="118" t="s">
        <v>821</v>
      </c>
    </row>
    <row r="2083" spans="1:7" ht="21" x14ac:dyDescent="0.35">
      <c r="A2083" s="112" t="s">
        <v>816</v>
      </c>
      <c r="B2083" s="113" t="s">
        <v>880</v>
      </c>
      <c r="C2083" s="113" t="s">
        <v>2774</v>
      </c>
      <c r="D2083" s="113" t="s">
        <v>819</v>
      </c>
      <c r="E2083" s="113" t="s">
        <v>820</v>
      </c>
      <c r="F2083" s="114">
        <v>1</v>
      </c>
      <c r="G2083" s="118" t="s">
        <v>821</v>
      </c>
    </row>
    <row r="2084" spans="1:7" ht="21" x14ac:dyDescent="0.35">
      <c r="A2084" s="112" t="s">
        <v>816</v>
      </c>
      <c r="B2084" s="113" t="s">
        <v>983</v>
      </c>
      <c r="C2084" s="113" t="s">
        <v>2775</v>
      </c>
      <c r="D2084" s="113" t="s">
        <v>824</v>
      </c>
      <c r="E2084" s="115"/>
      <c r="F2084" s="114">
        <v>4</v>
      </c>
      <c r="G2084" s="118" t="s">
        <v>821</v>
      </c>
    </row>
    <row r="2085" spans="1:7" ht="21" x14ac:dyDescent="0.35">
      <c r="A2085" s="112" t="s">
        <v>816</v>
      </c>
      <c r="B2085" s="113" t="s">
        <v>969</v>
      </c>
      <c r="C2085" s="113" t="s">
        <v>2776</v>
      </c>
      <c r="D2085" s="113" t="s">
        <v>824</v>
      </c>
      <c r="E2085" s="115"/>
      <c r="F2085" s="114">
        <v>18</v>
      </c>
      <c r="G2085" s="118" t="s">
        <v>821</v>
      </c>
    </row>
    <row r="2086" spans="1:7" ht="21" x14ac:dyDescent="0.35">
      <c r="A2086" s="112" t="s">
        <v>816</v>
      </c>
      <c r="B2086" s="113" t="s">
        <v>1060</v>
      </c>
      <c r="C2086" s="113" t="s">
        <v>2777</v>
      </c>
      <c r="D2086" s="113" t="s">
        <v>824</v>
      </c>
      <c r="E2086" s="115"/>
      <c r="F2086" s="114">
        <v>1</v>
      </c>
      <c r="G2086" s="118" t="s">
        <v>821</v>
      </c>
    </row>
    <row r="2087" spans="1:7" ht="21" x14ac:dyDescent="0.35">
      <c r="A2087" s="112" t="s">
        <v>816</v>
      </c>
      <c r="B2087" s="113" t="s">
        <v>863</v>
      </c>
      <c r="C2087" s="113" t="s">
        <v>2778</v>
      </c>
      <c r="D2087" s="113" t="s">
        <v>824</v>
      </c>
      <c r="E2087" s="115"/>
      <c r="F2087" s="114">
        <v>1</v>
      </c>
      <c r="G2087" s="118" t="s">
        <v>821</v>
      </c>
    </row>
    <row r="2088" spans="1:7" ht="21" x14ac:dyDescent="0.35">
      <c r="A2088" s="112" t="s">
        <v>816</v>
      </c>
      <c r="B2088" s="113" t="s">
        <v>863</v>
      </c>
      <c r="C2088" s="113" t="s">
        <v>2779</v>
      </c>
      <c r="D2088" s="113" t="s">
        <v>824</v>
      </c>
      <c r="E2088" s="115"/>
      <c r="F2088" s="114">
        <v>1</v>
      </c>
      <c r="G2088" s="118" t="s">
        <v>821</v>
      </c>
    </row>
    <row r="2089" spans="1:7" ht="21" x14ac:dyDescent="0.35">
      <c r="A2089" s="112" t="s">
        <v>816</v>
      </c>
      <c r="B2089" s="113" t="s">
        <v>2780</v>
      </c>
      <c r="C2089" s="113" t="s">
        <v>2781</v>
      </c>
      <c r="D2089" s="113" t="s">
        <v>824</v>
      </c>
      <c r="E2089" s="115"/>
      <c r="F2089" s="114">
        <v>2</v>
      </c>
      <c r="G2089" s="118" t="s">
        <v>821</v>
      </c>
    </row>
    <row r="2090" spans="1:7" ht="21" x14ac:dyDescent="0.35">
      <c r="A2090" s="112" t="s">
        <v>816</v>
      </c>
      <c r="B2090" s="113" t="s">
        <v>921</v>
      </c>
      <c r="C2090" s="113" t="s">
        <v>2782</v>
      </c>
      <c r="D2090" s="113" t="s">
        <v>824</v>
      </c>
      <c r="E2090" s="115"/>
      <c r="F2090" s="114">
        <v>2</v>
      </c>
      <c r="G2090" s="118" t="s">
        <v>821</v>
      </c>
    </row>
    <row r="2091" spans="1:7" x14ac:dyDescent="0.35">
      <c r="A2091" s="112" t="s">
        <v>816</v>
      </c>
      <c r="B2091" s="113" t="s">
        <v>867</v>
      </c>
      <c r="C2091" s="113" t="s">
        <v>2783</v>
      </c>
      <c r="D2091" s="113" t="s">
        <v>819</v>
      </c>
      <c r="E2091" s="113" t="s">
        <v>838</v>
      </c>
      <c r="F2091" s="114">
        <v>1</v>
      </c>
      <c r="G2091" s="118" t="s">
        <v>821</v>
      </c>
    </row>
    <row r="2092" spans="1:7" ht="31.5" x14ac:dyDescent="0.35">
      <c r="A2092" s="112" t="s">
        <v>816</v>
      </c>
      <c r="B2092" s="113" t="s">
        <v>880</v>
      </c>
      <c r="C2092" s="113" t="s">
        <v>2784</v>
      </c>
      <c r="D2092" s="113" t="s">
        <v>819</v>
      </c>
      <c r="E2092" s="113" t="s">
        <v>820</v>
      </c>
      <c r="F2092" s="114">
        <v>1</v>
      </c>
      <c r="G2092" s="118" t="s">
        <v>821</v>
      </c>
    </row>
    <row r="2093" spans="1:7" ht="31.5" x14ac:dyDescent="0.35">
      <c r="A2093" s="112" t="s">
        <v>816</v>
      </c>
      <c r="B2093" s="113" t="s">
        <v>880</v>
      </c>
      <c r="C2093" s="113" t="s">
        <v>2784</v>
      </c>
      <c r="D2093" s="113" t="s">
        <v>819</v>
      </c>
      <c r="E2093" s="113" t="s">
        <v>820</v>
      </c>
      <c r="F2093" s="114">
        <v>1</v>
      </c>
      <c r="G2093" s="118" t="s">
        <v>821</v>
      </c>
    </row>
    <row r="2094" spans="1:7" ht="31.5" x14ac:dyDescent="0.35">
      <c r="A2094" s="112" t="s">
        <v>816</v>
      </c>
      <c r="B2094" s="113" t="s">
        <v>880</v>
      </c>
      <c r="C2094" s="113" t="s">
        <v>2784</v>
      </c>
      <c r="D2094" s="113" t="s">
        <v>819</v>
      </c>
      <c r="E2094" s="113" t="s">
        <v>820</v>
      </c>
      <c r="F2094" s="114">
        <v>1</v>
      </c>
      <c r="G2094" s="118" t="s">
        <v>821</v>
      </c>
    </row>
    <row r="2095" spans="1:7" ht="21" x14ac:dyDescent="0.35">
      <c r="A2095" s="112" t="s">
        <v>816</v>
      </c>
      <c r="B2095" s="113" t="s">
        <v>1185</v>
      </c>
      <c r="C2095" s="113" t="s">
        <v>2785</v>
      </c>
      <c r="D2095" s="113" t="s">
        <v>819</v>
      </c>
      <c r="E2095" s="113" t="s">
        <v>838</v>
      </c>
      <c r="F2095" s="114">
        <v>6</v>
      </c>
      <c r="G2095" s="118" t="s">
        <v>821</v>
      </c>
    </row>
    <row r="2096" spans="1:7" ht="21" x14ac:dyDescent="0.35">
      <c r="A2096" s="112" t="s">
        <v>816</v>
      </c>
      <c r="B2096" s="113" t="s">
        <v>969</v>
      </c>
      <c r="C2096" s="113" t="s">
        <v>2786</v>
      </c>
      <c r="D2096" s="113" t="s">
        <v>824</v>
      </c>
      <c r="E2096" s="115"/>
      <c r="F2096" s="114">
        <v>2</v>
      </c>
      <c r="G2096" s="118" t="s">
        <v>821</v>
      </c>
    </row>
    <row r="2097" spans="1:7" ht="21" x14ac:dyDescent="0.35">
      <c r="A2097" s="112" t="s">
        <v>816</v>
      </c>
      <c r="B2097" s="113" t="s">
        <v>969</v>
      </c>
      <c r="C2097" s="113" t="s">
        <v>2786</v>
      </c>
      <c r="D2097" s="113" t="s">
        <v>824</v>
      </c>
      <c r="E2097" s="115"/>
      <c r="F2097" s="114">
        <v>2</v>
      </c>
      <c r="G2097" s="118" t="s">
        <v>821</v>
      </c>
    </row>
    <row r="2098" spans="1:7" x14ac:dyDescent="0.35">
      <c r="A2098" s="112" t="s">
        <v>816</v>
      </c>
      <c r="B2098" s="113" t="s">
        <v>2016</v>
      </c>
      <c r="C2098" s="113" t="s">
        <v>2017</v>
      </c>
      <c r="D2098" s="113" t="s">
        <v>824</v>
      </c>
      <c r="E2098" s="115"/>
      <c r="F2098" s="114">
        <v>2</v>
      </c>
      <c r="G2098" s="118" t="s">
        <v>821</v>
      </c>
    </row>
    <row r="2099" spans="1:7" x14ac:dyDescent="0.35">
      <c r="A2099" s="112" t="s">
        <v>816</v>
      </c>
      <c r="B2099" s="113" t="s">
        <v>2016</v>
      </c>
      <c r="C2099" s="113" t="s">
        <v>2017</v>
      </c>
      <c r="D2099" s="113" t="s">
        <v>824</v>
      </c>
      <c r="E2099" s="115"/>
      <c r="F2099" s="114">
        <v>2</v>
      </c>
      <c r="G2099" s="118" t="s">
        <v>821</v>
      </c>
    </row>
    <row r="2100" spans="1:7" ht="21" x14ac:dyDescent="0.35">
      <c r="A2100" s="112" t="s">
        <v>816</v>
      </c>
      <c r="B2100" s="113" t="s">
        <v>825</v>
      </c>
      <c r="C2100" s="113" t="s">
        <v>2787</v>
      </c>
      <c r="D2100" s="113" t="s">
        <v>824</v>
      </c>
      <c r="E2100" s="115"/>
      <c r="F2100" s="114">
        <v>1</v>
      </c>
      <c r="G2100" s="118" t="s">
        <v>821</v>
      </c>
    </row>
    <row r="2101" spans="1:7" ht="21" x14ac:dyDescent="0.35">
      <c r="A2101" s="112" t="s">
        <v>816</v>
      </c>
      <c r="B2101" s="113" t="s">
        <v>880</v>
      </c>
      <c r="C2101" s="113" t="s">
        <v>2788</v>
      </c>
      <c r="D2101" s="113" t="s">
        <v>819</v>
      </c>
      <c r="E2101" s="113" t="s">
        <v>820</v>
      </c>
      <c r="F2101" s="114">
        <v>3</v>
      </c>
      <c r="G2101" s="118" t="s">
        <v>821</v>
      </c>
    </row>
    <row r="2102" spans="1:7" ht="21" x14ac:dyDescent="0.35">
      <c r="A2102" s="112" t="s">
        <v>816</v>
      </c>
      <c r="B2102" s="113" t="s">
        <v>2601</v>
      </c>
      <c r="C2102" s="113" t="s">
        <v>2789</v>
      </c>
      <c r="D2102" s="113" t="s">
        <v>819</v>
      </c>
      <c r="E2102" s="113" t="s">
        <v>845</v>
      </c>
      <c r="F2102" s="114">
        <v>2</v>
      </c>
      <c r="G2102" s="118" t="s">
        <v>821</v>
      </c>
    </row>
    <row r="2103" spans="1:7" ht="21" x14ac:dyDescent="0.35">
      <c r="A2103" s="112" t="s">
        <v>816</v>
      </c>
      <c r="B2103" s="113" t="s">
        <v>890</v>
      </c>
      <c r="C2103" s="113" t="s">
        <v>2790</v>
      </c>
      <c r="D2103" s="113" t="s">
        <v>824</v>
      </c>
      <c r="E2103" s="115"/>
      <c r="F2103" s="114">
        <v>1</v>
      </c>
      <c r="G2103" s="118" t="s">
        <v>821</v>
      </c>
    </row>
    <row r="2104" spans="1:7" ht="21" x14ac:dyDescent="0.35">
      <c r="A2104" s="112" t="s">
        <v>816</v>
      </c>
      <c r="B2104" s="113" t="s">
        <v>890</v>
      </c>
      <c r="C2104" s="113" t="s">
        <v>2790</v>
      </c>
      <c r="D2104" s="113" t="s">
        <v>824</v>
      </c>
      <c r="E2104" s="115"/>
      <c r="F2104" s="114">
        <v>1</v>
      </c>
      <c r="G2104" s="118" t="s">
        <v>821</v>
      </c>
    </row>
    <row r="2105" spans="1:7" ht="21" x14ac:dyDescent="0.35">
      <c r="A2105" s="112" t="s">
        <v>816</v>
      </c>
      <c r="B2105" s="113" t="s">
        <v>890</v>
      </c>
      <c r="C2105" s="113" t="s">
        <v>2790</v>
      </c>
      <c r="D2105" s="113" t="s">
        <v>824</v>
      </c>
      <c r="E2105" s="115"/>
      <c r="F2105" s="114">
        <v>1</v>
      </c>
      <c r="G2105" s="118" t="s">
        <v>821</v>
      </c>
    </row>
    <row r="2106" spans="1:7" ht="21" x14ac:dyDescent="0.35">
      <c r="A2106" s="112" t="s">
        <v>816</v>
      </c>
      <c r="B2106" s="113" t="s">
        <v>890</v>
      </c>
      <c r="C2106" s="113" t="s">
        <v>2790</v>
      </c>
      <c r="D2106" s="113" t="s">
        <v>824</v>
      </c>
      <c r="E2106" s="115"/>
      <c r="F2106" s="114">
        <v>1</v>
      </c>
      <c r="G2106" s="118" t="s">
        <v>821</v>
      </c>
    </row>
    <row r="2107" spans="1:7" ht="21" x14ac:dyDescent="0.35">
      <c r="A2107" s="112" t="s">
        <v>816</v>
      </c>
      <c r="B2107" s="113" t="s">
        <v>1532</v>
      </c>
      <c r="C2107" s="113" t="s">
        <v>2791</v>
      </c>
      <c r="D2107" s="113" t="s">
        <v>824</v>
      </c>
      <c r="E2107" s="115"/>
      <c r="F2107" s="114">
        <v>1</v>
      </c>
      <c r="G2107" s="118" t="s">
        <v>821</v>
      </c>
    </row>
    <row r="2108" spans="1:7" ht="21" x14ac:dyDescent="0.35">
      <c r="A2108" s="112" t="s">
        <v>816</v>
      </c>
      <c r="B2108" s="113" t="s">
        <v>1274</v>
      </c>
      <c r="C2108" s="113" t="s">
        <v>2792</v>
      </c>
      <c r="D2108" s="113" t="s">
        <v>824</v>
      </c>
      <c r="E2108" s="115"/>
      <c r="F2108" s="114">
        <v>2</v>
      </c>
      <c r="G2108" s="118" t="s">
        <v>821</v>
      </c>
    </row>
    <row r="2109" spans="1:7" ht="21" x14ac:dyDescent="0.35">
      <c r="A2109" s="112" t="s">
        <v>816</v>
      </c>
      <c r="B2109" s="113" t="s">
        <v>2793</v>
      </c>
      <c r="C2109" s="113" t="s">
        <v>2794</v>
      </c>
      <c r="D2109" s="113" t="s">
        <v>819</v>
      </c>
      <c r="E2109" s="113" t="s">
        <v>845</v>
      </c>
      <c r="F2109" s="114">
        <v>100</v>
      </c>
      <c r="G2109" s="118" t="s">
        <v>821</v>
      </c>
    </row>
    <row r="2110" spans="1:7" x14ac:dyDescent="0.35">
      <c r="A2110" s="112" t="s">
        <v>816</v>
      </c>
      <c r="B2110" s="113" t="s">
        <v>1378</v>
      </c>
      <c r="C2110" s="113" t="s">
        <v>2795</v>
      </c>
      <c r="D2110" s="113" t="s">
        <v>824</v>
      </c>
      <c r="E2110" s="115"/>
      <c r="F2110" s="114">
        <v>7</v>
      </c>
      <c r="G2110" s="118" t="s">
        <v>821</v>
      </c>
    </row>
    <row r="2111" spans="1:7" ht="21" x14ac:dyDescent="0.35">
      <c r="A2111" s="112" t="s">
        <v>816</v>
      </c>
      <c r="B2111" s="113" t="s">
        <v>902</v>
      </c>
      <c r="C2111" s="113" t="s">
        <v>2796</v>
      </c>
      <c r="D2111" s="113" t="s">
        <v>819</v>
      </c>
      <c r="E2111" s="113" t="s">
        <v>845</v>
      </c>
      <c r="F2111" s="114">
        <v>2</v>
      </c>
      <c r="G2111" s="118" t="s">
        <v>821</v>
      </c>
    </row>
    <row r="2112" spans="1:7" ht="21" x14ac:dyDescent="0.35">
      <c r="A2112" s="112" t="s">
        <v>816</v>
      </c>
      <c r="B2112" s="113" t="s">
        <v>2793</v>
      </c>
      <c r="C2112" s="113" t="s">
        <v>2797</v>
      </c>
      <c r="D2112" s="113" t="s">
        <v>819</v>
      </c>
      <c r="E2112" s="113" t="s">
        <v>985</v>
      </c>
      <c r="F2112" s="114">
        <v>79</v>
      </c>
      <c r="G2112" s="118" t="s">
        <v>821</v>
      </c>
    </row>
    <row r="2113" spans="1:7" ht="21" x14ac:dyDescent="0.35">
      <c r="A2113" s="112" t="s">
        <v>816</v>
      </c>
      <c r="B2113" s="113" t="s">
        <v>880</v>
      </c>
      <c r="C2113" s="113" t="s">
        <v>2798</v>
      </c>
      <c r="D2113" s="113" t="s">
        <v>819</v>
      </c>
      <c r="E2113" s="113" t="s">
        <v>820</v>
      </c>
      <c r="F2113" s="114">
        <v>1</v>
      </c>
      <c r="G2113" s="118" t="s">
        <v>821</v>
      </c>
    </row>
    <row r="2114" spans="1:7" ht="21" x14ac:dyDescent="0.35">
      <c r="A2114" s="112" t="s">
        <v>816</v>
      </c>
      <c r="B2114" s="113" t="s">
        <v>880</v>
      </c>
      <c r="C2114" s="113" t="s">
        <v>2798</v>
      </c>
      <c r="D2114" s="113" t="s">
        <v>819</v>
      </c>
      <c r="E2114" s="113" t="s">
        <v>820</v>
      </c>
      <c r="F2114" s="114">
        <v>1</v>
      </c>
      <c r="G2114" s="118" t="s">
        <v>821</v>
      </c>
    </row>
    <row r="2115" spans="1:7" ht="21" x14ac:dyDescent="0.35">
      <c r="A2115" s="112" t="s">
        <v>816</v>
      </c>
      <c r="B2115" s="113" t="s">
        <v>1315</v>
      </c>
      <c r="C2115" s="113" t="s">
        <v>2024</v>
      </c>
      <c r="D2115" s="113" t="s">
        <v>824</v>
      </c>
      <c r="E2115" s="115"/>
      <c r="F2115" s="114">
        <v>1</v>
      </c>
      <c r="G2115" s="118" t="s">
        <v>821</v>
      </c>
    </row>
    <row r="2116" spans="1:7" ht="21" x14ac:dyDescent="0.35">
      <c r="A2116" s="112" t="s">
        <v>816</v>
      </c>
      <c r="B2116" s="113" t="s">
        <v>1315</v>
      </c>
      <c r="C2116" s="113" t="s">
        <v>2024</v>
      </c>
      <c r="D2116" s="113" t="s">
        <v>824</v>
      </c>
      <c r="E2116" s="115"/>
      <c r="F2116" s="114">
        <v>1</v>
      </c>
      <c r="G2116" s="118" t="s">
        <v>821</v>
      </c>
    </row>
    <row r="2117" spans="1:7" ht="21" x14ac:dyDescent="0.35">
      <c r="A2117" s="112" t="s">
        <v>816</v>
      </c>
      <c r="B2117" s="113" t="s">
        <v>2201</v>
      </c>
      <c r="C2117" s="113" t="s">
        <v>2799</v>
      </c>
      <c r="D2117" s="113" t="s">
        <v>824</v>
      </c>
      <c r="E2117" s="115"/>
      <c r="F2117" s="114">
        <v>4</v>
      </c>
      <c r="G2117" s="118" t="s">
        <v>821</v>
      </c>
    </row>
    <row r="2118" spans="1:7" ht="21" x14ac:dyDescent="0.35">
      <c r="A2118" s="112" t="s">
        <v>816</v>
      </c>
      <c r="B2118" s="113" t="s">
        <v>2201</v>
      </c>
      <c r="C2118" s="113" t="s">
        <v>2799</v>
      </c>
      <c r="D2118" s="113" t="s">
        <v>824</v>
      </c>
      <c r="E2118" s="115"/>
      <c r="F2118" s="114">
        <v>4</v>
      </c>
      <c r="G2118" s="118" t="s">
        <v>821</v>
      </c>
    </row>
    <row r="2119" spans="1:7" ht="21" x14ac:dyDescent="0.35">
      <c r="A2119" s="112" t="s">
        <v>816</v>
      </c>
      <c r="B2119" s="113" t="s">
        <v>1315</v>
      </c>
      <c r="C2119" s="113" t="s">
        <v>2028</v>
      </c>
      <c r="D2119" s="113" t="s">
        <v>824</v>
      </c>
      <c r="E2119" s="115"/>
      <c r="F2119" s="114">
        <v>1</v>
      </c>
      <c r="G2119" s="118" t="s">
        <v>821</v>
      </c>
    </row>
    <row r="2120" spans="1:7" ht="21" x14ac:dyDescent="0.35">
      <c r="A2120" s="112" t="s">
        <v>816</v>
      </c>
      <c r="B2120" s="113" t="s">
        <v>1315</v>
      </c>
      <c r="C2120" s="113" t="s">
        <v>2028</v>
      </c>
      <c r="D2120" s="113" t="s">
        <v>824</v>
      </c>
      <c r="E2120" s="115"/>
      <c r="F2120" s="114">
        <v>1</v>
      </c>
      <c r="G2120" s="118" t="s">
        <v>821</v>
      </c>
    </row>
    <row r="2121" spans="1:7" ht="21" x14ac:dyDescent="0.35">
      <c r="A2121" s="112" t="s">
        <v>816</v>
      </c>
      <c r="B2121" s="113" t="s">
        <v>1274</v>
      </c>
      <c r="C2121" s="113" t="s">
        <v>2800</v>
      </c>
      <c r="D2121" s="113" t="s">
        <v>819</v>
      </c>
      <c r="E2121" s="113" t="s">
        <v>838</v>
      </c>
      <c r="F2121" s="114">
        <v>1</v>
      </c>
      <c r="G2121" s="118" t="s">
        <v>821</v>
      </c>
    </row>
    <row r="2122" spans="1:7" ht="21" x14ac:dyDescent="0.35">
      <c r="A2122" s="112" t="s">
        <v>816</v>
      </c>
      <c r="B2122" s="113" t="s">
        <v>880</v>
      </c>
      <c r="C2122" s="113" t="s">
        <v>2801</v>
      </c>
      <c r="D2122" s="113" t="s">
        <v>819</v>
      </c>
      <c r="E2122" s="113" t="s">
        <v>820</v>
      </c>
      <c r="F2122" s="114">
        <v>1</v>
      </c>
      <c r="G2122" s="118" t="s">
        <v>821</v>
      </c>
    </row>
    <row r="2123" spans="1:7" ht="21" x14ac:dyDescent="0.35">
      <c r="A2123" s="112" t="s">
        <v>816</v>
      </c>
      <c r="B2123" s="113" t="s">
        <v>972</v>
      </c>
      <c r="C2123" s="113" t="s">
        <v>2430</v>
      </c>
      <c r="D2123" s="113" t="s">
        <v>824</v>
      </c>
      <c r="E2123" s="115"/>
      <c r="F2123" s="114">
        <v>3</v>
      </c>
      <c r="G2123" s="118" t="s">
        <v>821</v>
      </c>
    </row>
    <row r="2124" spans="1:7" ht="21" x14ac:dyDescent="0.35">
      <c r="A2124" s="112" t="s">
        <v>816</v>
      </c>
      <c r="B2124" s="113" t="s">
        <v>972</v>
      </c>
      <c r="C2124" s="113" t="s">
        <v>2430</v>
      </c>
      <c r="D2124" s="113" t="s">
        <v>824</v>
      </c>
      <c r="E2124" s="115"/>
      <c r="F2124" s="114">
        <v>3</v>
      </c>
      <c r="G2124" s="118" t="s">
        <v>821</v>
      </c>
    </row>
    <row r="2125" spans="1:7" ht="21" x14ac:dyDescent="0.35">
      <c r="A2125" s="112" t="s">
        <v>816</v>
      </c>
      <c r="B2125" s="113" t="s">
        <v>2802</v>
      </c>
      <c r="C2125" s="113" t="s">
        <v>2803</v>
      </c>
      <c r="D2125" s="113" t="s">
        <v>824</v>
      </c>
      <c r="E2125" s="115"/>
      <c r="F2125" s="114">
        <v>2</v>
      </c>
      <c r="G2125" s="118" t="s">
        <v>821</v>
      </c>
    </row>
    <row r="2126" spans="1:7" x14ac:dyDescent="0.35">
      <c r="A2126" s="112" t="s">
        <v>816</v>
      </c>
      <c r="B2126" s="113" t="s">
        <v>827</v>
      </c>
      <c r="C2126" s="113" t="s">
        <v>2804</v>
      </c>
      <c r="D2126" s="113" t="s">
        <v>819</v>
      </c>
      <c r="E2126" s="113" t="s">
        <v>838</v>
      </c>
      <c r="F2126" s="114">
        <v>1</v>
      </c>
      <c r="G2126" s="118" t="s">
        <v>821</v>
      </c>
    </row>
    <row r="2127" spans="1:7" x14ac:dyDescent="0.35">
      <c r="A2127" s="112" t="s">
        <v>816</v>
      </c>
      <c r="B2127" s="113" t="s">
        <v>827</v>
      </c>
      <c r="C2127" s="113" t="s">
        <v>2804</v>
      </c>
      <c r="D2127" s="113" t="s">
        <v>819</v>
      </c>
      <c r="E2127" s="113" t="s">
        <v>838</v>
      </c>
      <c r="F2127" s="114">
        <v>1</v>
      </c>
      <c r="G2127" s="118" t="s">
        <v>821</v>
      </c>
    </row>
    <row r="2128" spans="1:7" ht="21" x14ac:dyDescent="0.35">
      <c r="A2128" s="112" t="s">
        <v>816</v>
      </c>
      <c r="B2128" s="113" t="s">
        <v>827</v>
      </c>
      <c r="C2128" s="113" t="s">
        <v>2805</v>
      </c>
      <c r="D2128" s="113" t="s">
        <v>819</v>
      </c>
      <c r="E2128" s="113" t="s">
        <v>838</v>
      </c>
      <c r="F2128" s="114">
        <v>5</v>
      </c>
      <c r="G2128" s="118" t="s">
        <v>821</v>
      </c>
    </row>
    <row r="2129" spans="1:7" ht="21" x14ac:dyDescent="0.35">
      <c r="A2129" s="112" t="s">
        <v>816</v>
      </c>
      <c r="B2129" s="113" t="s">
        <v>972</v>
      </c>
      <c r="C2129" s="113" t="s">
        <v>2578</v>
      </c>
      <c r="D2129" s="113" t="s">
        <v>824</v>
      </c>
      <c r="E2129" s="115"/>
      <c r="F2129" s="114">
        <v>5</v>
      </c>
      <c r="G2129" s="118" t="s">
        <v>821</v>
      </c>
    </row>
    <row r="2130" spans="1:7" x14ac:dyDescent="0.35">
      <c r="A2130" s="112" t="s">
        <v>816</v>
      </c>
      <c r="B2130" s="113" t="s">
        <v>827</v>
      </c>
      <c r="C2130" s="113" t="s">
        <v>2438</v>
      </c>
      <c r="D2130" s="113" t="s">
        <v>819</v>
      </c>
      <c r="E2130" s="113" t="s">
        <v>820</v>
      </c>
      <c r="F2130" s="114">
        <v>3</v>
      </c>
      <c r="G2130" s="118" t="s">
        <v>821</v>
      </c>
    </row>
    <row r="2131" spans="1:7" x14ac:dyDescent="0.35">
      <c r="A2131" s="112" t="s">
        <v>816</v>
      </c>
      <c r="B2131" s="113" t="s">
        <v>827</v>
      </c>
      <c r="C2131" s="113" t="s">
        <v>2438</v>
      </c>
      <c r="D2131" s="113" t="s">
        <v>819</v>
      </c>
      <c r="E2131" s="113" t="s">
        <v>820</v>
      </c>
      <c r="F2131" s="114">
        <v>3</v>
      </c>
      <c r="G2131" s="118" t="s">
        <v>821</v>
      </c>
    </row>
    <row r="2132" spans="1:7" ht="21" x14ac:dyDescent="0.35">
      <c r="A2132" s="112" t="s">
        <v>816</v>
      </c>
      <c r="B2132" s="113" t="s">
        <v>1060</v>
      </c>
      <c r="C2132" s="113" t="s">
        <v>2806</v>
      </c>
      <c r="D2132" s="113" t="s">
        <v>824</v>
      </c>
      <c r="E2132" s="115"/>
      <c r="F2132" s="114">
        <v>3</v>
      </c>
      <c r="G2132" s="118" t="s">
        <v>821</v>
      </c>
    </row>
    <row r="2133" spans="1:7" ht="21" x14ac:dyDescent="0.35">
      <c r="A2133" s="112" t="s">
        <v>816</v>
      </c>
      <c r="B2133" s="113" t="s">
        <v>2326</v>
      </c>
      <c r="C2133" s="113" t="s">
        <v>2807</v>
      </c>
      <c r="D2133" s="113" t="s">
        <v>824</v>
      </c>
      <c r="E2133" s="115"/>
      <c r="F2133" s="114">
        <v>1</v>
      </c>
      <c r="G2133" s="118" t="s">
        <v>821</v>
      </c>
    </row>
    <row r="2134" spans="1:7" ht="21" x14ac:dyDescent="0.35">
      <c r="A2134" s="112" t="s">
        <v>816</v>
      </c>
      <c r="B2134" s="113" t="s">
        <v>969</v>
      </c>
      <c r="C2134" s="113" t="s">
        <v>2808</v>
      </c>
      <c r="D2134" s="113" t="s">
        <v>824</v>
      </c>
      <c r="E2134" s="115"/>
      <c r="F2134" s="114">
        <v>4</v>
      </c>
      <c r="G2134" s="118" t="s">
        <v>821</v>
      </c>
    </row>
    <row r="2135" spans="1:7" x14ac:dyDescent="0.35">
      <c r="A2135" s="112" t="s">
        <v>816</v>
      </c>
      <c r="B2135" s="113" t="s">
        <v>1274</v>
      </c>
      <c r="C2135" s="113" t="s">
        <v>2809</v>
      </c>
      <c r="D2135" s="113" t="s">
        <v>824</v>
      </c>
      <c r="E2135" s="115"/>
      <c r="F2135" s="114">
        <v>1</v>
      </c>
      <c r="G2135" s="118" t="s">
        <v>821</v>
      </c>
    </row>
    <row r="2136" spans="1:7" ht="21" x14ac:dyDescent="0.35">
      <c r="A2136" s="112" t="s">
        <v>816</v>
      </c>
      <c r="B2136" s="113" t="s">
        <v>1406</v>
      </c>
      <c r="C2136" s="113" t="s">
        <v>2810</v>
      </c>
      <c r="D2136" s="113" t="s">
        <v>824</v>
      </c>
      <c r="E2136" s="115"/>
      <c r="F2136" s="114">
        <v>10</v>
      </c>
      <c r="G2136" s="118" t="s">
        <v>821</v>
      </c>
    </row>
    <row r="2137" spans="1:7" ht="21" x14ac:dyDescent="0.35">
      <c r="A2137" s="112" t="s">
        <v>816</v>
      </c>
      <c r="B2137" s="113" t="s">
        <v>1274</v>
      </c>
      <c r="C2137" s="113" t="s">
        <v>1682</v>
      </c>
      <c r="D2137" s="113" t="s">
        <v>819</v>
      </c>
      <c r="E2137" s="113" t="s">
        <v>845</v>
      </c>
      <c r="F2137" s="114">
        <v>2</v>
      </c>
      <c r="G2137" s="118" t="s">
        <v>821</v>
      </c>
    </row>
    <row r="2138" spans="1:7" ht="21" x14ac:dyDescent="0.35">
      <c r="A2138" s="112" t="s">
        <v>816</v>
      </c>
      <c r="B2138" s="113" t="s">
        <v>1551</v>
      </c>
      <c r="C2138" s="113" t="s">
        <v>2811</v>
      </c>
      <c r="D2138" s="113" t="s">
        <v>824</v>
      </c>
      <c r="E2138" s="115"/>
      <c r="F2138" s="114">
        <v>12</v>
      </c>
      <c r="G2138" s="118" t="s">
        <v>821</v>
      </c>
    </row>
    <row r="2139" spans="1:7" ht="21" x14ac:dyDescent="0.35">
      <c r="A2139" s="112" t="s">
        <v>816</v>
      </c>
      <c r="B2139" s="113" t="s">
        <v>1209</v>
      </c>
      <c r="C2139" s="113" t="s">
        <v>2039</v>
      </c>
      <c r="D2139" s="113" t="s">
        <v>824</v>
      </c>
      <c r="E2139" s="115"/>
      <c r="F2139" s="114">
        <v>1</v>
      </c>
      <c r="G2139" s="118" t="s">
        <v>821</v>
      </c>
    </row>
    <row r="2140" spans="1:7" ht="21" x14ac:dyDescent="0.35">
      <c r="A2140" s="112" t="s">
        <v>816</v>
      </c>
      <c r="B2140" s="113" t="s">
        <v>1209</v>
      </c>
      <c r="C2140" s="113" t="s">
        <v>2039</v>
      </c>
      <c r="D2140" s="113" t="s">
        <v>824</v>
      </c>
      <c r="E2140" s="115"/>
      <c r="F2140" s="114">
        <v>1</v>
      </c>
      <c r="G2140" s="118" t="s">
        <v>821</v>
      </c>
    </row>
    <row r="2141" spans="1:7" ht="21" x14ac:dyDescent="0.35">
      <c r="A2141" s="112" t="s">
        <v>816</v>
      </c>
      <c r="B2141" s="113" t="s">
        <v>1209</v>
      </c>
      <c r="C2141" s="113" t="s">
        <v>2039</v>
      </c>
      <c r="D2141" s="113" t="s">
        <v>824</v>
      </c>
      <c r="E2141" s="115"/>
      <c r="F2141" s="114">
        <v>1</v>
      </c>
      <c r="G2141" s="118" t="s">
        <v>821</v>
      </c>
    </row>
    <row r="2142" spans="1:7" ht="21" x14ac:dyDescent="0.35">
      <c r="A2142" s="112" t="s">
        <v>816</v>
      </c>
      <c r="B2142" s="113" t="s">
        <v>996</v>
      </c>
      <c r="C2142" s="113" t="s">
        <v>2812</v>
      </c>
      <c r="D2142" s="113" t="s">
        <v>819</v>
      </c>
      <c r="E2142" s="113" t="s">
        <v>838</v>
      </c>
      <c r="F2142" s="114">
        <v>6</v>
      </c>
      <c r="G2142" s="118" t="s">
        <v>821</v>
      </c>
    </row>
    <row r="2143" spans="1:7" ht="21" x14ac:dyDescent="0.35">
      <c r="A2143" s="112" t="s">
        <v>816</v>
      </c>
      <c r="B2143" s="113" t="s">
        <v>938</v>
      </c>
      <c r="C2143" s="113" t="s">
        <v>2813</v>
      </c>
      <c r="D2143" s="113" t="s">
        <v>824</v>
      </c>
      <c r="E2143" s="115"/>
      <c r="F2143" s="114">
        <v>45</v>
      </c>
      <c r="G2143" s="118" t="s">
        <v>821</v>
      </c>
    </row>
    <row r="2144" spans="1:7" ht="21" x14ac:dyDescent="0.35">
      <c r="A2144" s="112" t="s">
        <v>816</v>
      </c>
      <c r="B2144" s="113" t="s">
        <v>2068</v>
      </c>
      <c r="C2144" s="113" t="s">
        <v>2814</v>
      </c>
      <c r="D2144" s="113" t="s">
        <v>824</v>
      </c>
      <c r="E2144" s="115"/>
      <c r="F2144" s="114">
        <v>3</v>
      </c>
      <c r="G2144" s="118" t="s">
        <v>821</v>
      </c>
    </row>
    <row r="2145" spans="1:7" ht="21" x14ac:dyDescent="0.35">
      <c r="A2145" s="112" t="s">
        <v>816</v>
      </c>
      <c r="B2145" s="113" t="s">
        <v>2068</v>
      </c>
      <c r="C2145" s="113" t="s">
        <v>2212</v>
      </c>
      <c r="D2145" s="113" t="s">
        <v>824</v>
      </c>
      <c r="E2145" s="115"/>
      <c r="F2145" s="114">
        <v>3</v>
      </c>
      <c r="G2145" s="118" t="s">
        <v>821</v>
      </c>
    </row>
    <row r="2146" spans="1:7" ht="21" x14ac:dyDescent="0.35">
      <c r="A2146" s="112" t="s">
        <v>816</v>
      </c>
      <c r="B2146" s="113" t="s">
        <v>822</v>
      </c>
      <c r="C2146" s="113" t="s">
        <v>2815</v>
      </c>
      <c r="D2146" s="113" t="s">
        <v>824</v>
      </c>
      <c r="E2146" s="115"/>
      <c r="F2146" s="114">
        <v>1</v>
      </c>
      <c r="G2146" s="118" t="s">
        <v>821</v>
      </c>
    </row>
    <row r="2147" spans="1:7" ht="21" x14ac:dyDescent="0.35">
      <c r="A2147" s="112" t="s">
        <v>816</v>
      </c>
      <c r="B2147" s="113" t="s">
        <v>1120</v>
      </c>
      <c r="C2147" s="113" t="s">
        <v>2816</v>
      </c>
      <c r="D2147" s="113" t="s">
        <v>824</v>
      </c>
      <c r="E2147" s="115"/>
      <c r="F2147" s="114">
        <v>1</v>
      </c>
      <c r="G2147" s="118" t="s">
        <v>821</v>
      </c>
    </row>
    <row r="2148" spans="1:7" ht="21" x14ac:dyDescent="0.35">
      <c r="A2148" s="112" t="s">
        <v>816</v>
      </c>
      <c r="B2148" s="113" t="s">
        <v>880</v>
      </c>
      <c r="C2148" s="113" t="s">
        <v>2817</v>
      </c>
      <c r="D2148" s="113" t="s">
        <v>824</v>
      </c>
      <c r="E2148" s="115"/>
      <c r="F2148" s="114">
        <v>1</v>
      </c>
      <c r="G2148" s="118" t="s">
        <v>821</v>
      </c>
    </row>
    <row r="2149" spans="1:7" ht="21" x14ac:dyDescent="0.35">
      <c r="A2149" s="112" t="s">
        <v>816</v>
      </c>
      <c r="B2149" s="113" t="s">
        <v>1880</v>
      </c>
      <c r="C2149" s="113" t="s">
        <v>2818</v>
      </c>
      <c r="D2149" s="113" t="s">
        <v>824</v>
      </c>
      <c r="E2149" s="115"/>
      <c r="F2149" s="114">
        <v>1</v>
      </c>
      <c r="G2149" s="118" t="s">
        <v>821</v>
      </c>
    </row>
    <row r="2150" spans="1:7" ht="21" x14ac:dyDescent="0.35">
      <c r="A2150" s="112" t="s">
        <v>816</v>
      </c>
      <c r="B2150" s="113" t="s">
        <v>2819</v>
      </c>
      <c r="C2150" s="113" t="s">
        <v>2820</v>
      </c>
      <c r="D2150" s="113" t="s">
        <v>824</v>
      </c>
      <c r="E2150" s="115"/>
      <c r="F2150" s="114">
        <v>2</v>
      </c>
      <c r="G2150" s="118" t="s">
        <v>821</v>
      </c>
    </row>
    <row r="2151" spans="1:7" ht="21" x14ac:dyDescent="0.35">
      <c r="A2151" s="112" t="s">
        <v>816</v>
      </c>
      <c r="B2151" s="113" t="s">
        <v>1660</v>
      </c>
      <c r="C2151" s="113" t="s">
        <v>1690</v>
      </c>
      <c r="D2151" s="113" t="s">
        <v>824</v>
      </c>
      <c r="E2151" s="115"/>
      <c r="F2151" s="114">
        <v>4</v>
      </c>
      <c r="G2151" s="118" t="s">
        <v>821</v>
      </c>
    </row>
    <row r="2152" spans="1:7" ht="21" x14ac:dyDescent="0.35">
      <c r="A2152" s="112" t="s">
        <v>816</v>
      </c>
      <c r="B2152" s="113" t="s">
        <v>1060</v>
      </c>
      <c r="C2152" s="113" t="s">
        <v>2821</v>
      </c>
      <c r="D2152" s="113" t="s">
        <v>824</v>
      </c>
      <c r="E2152" s="115"/>
      <c r="F2152" s="114">
        <v>1</v>
      </c>
      <c r="G2152" s="118" t="s">
        <v>821</v>
      </c>
    </row>
    <row r="2153" spans="1:7" x14ac:dyDescent="0.35">
      <c r="A2153" s="112" t="s">
        <v>816</v>
      </c>
      <c r="B2153" s="113" t="s">
        <v>1367</v>
      </c>
      <c r="C2153" s="113" t="s">
        <v>2822</v>
      </c>
      <c r="D2153" s="113" t="s">
        <v>824</v>
      </c>
      <c r="E2153" s="115"/>
      <c r="F2153" s="114">
        <v>2</v>
      </c>
      <c r="G2153" s="118" t="s">
        <v>821</v>
      </c>
    </row>
    <row r="2154" spans="1:7" ht="21" x14ac:dyDescent="0.35">
      <c r="A2154" s="112" t="s">
        <v>816</v>
      </c>
      <c r="B2154" s="113" t="s">
        <v>880</v>
      </c>
      <c r="C2154" s="113" t="s">
        <v>2823</v>
      </c>
      <c r="D2154" s="113" t="s">
        <v>819</v>
      </c>
      <c r="E2154" s="113" t="s">
        <v>838</v>
      </c>
      <c r="F2154" s="114">
        <v>1</v>
      </c>
      <c r="G2154" s="118" t="s">
        <v>821</v>
      </c>
    </row>
    <row r="2155" spans="1:7" ht="21" x14ac:dyDescent="0.35">
      <c r="A2155" s="112" t="s">
        <v>816</v>
      </c>
      <c r="B2155" s="113" t="s">
        <v>880</v>
      </c>
      <c r="C2155" s="113" t="s">
        <v>2823</v>
      </c>
      <c r="D2155" s="113" t="s">
        <v>819</v>
      </c>
      <c r="E2155" s="113" t="s">
        <v>838</v>
      </c>
      <c r="F2155" s="114">
        <v>1</v>
      </c>
      <c r="G2155" s="118" t="s">
        <v>821</v>
      </c>
    </row>
    <row r="2156" spans="1:7" ht="21" x14ac:dyDescent="0.35">
      <c r="A2156" s="112" t="s">
        <v>816</v>
      </c>
      <c r="B2156" s="113" t="s">
        <v>1337</v>
      </c>
      <c r="C2156" s="113" t="s">
        <v>2824</v>
      </c>
      <c r="D2156" s="113" t="s">
        <v>824</v>
      </c>
      <c r="E2156" s="115"/>
      <c r="F2156" s="114">
        <v>1</v>
      </c>
      <c r="G2156" s="118" t="s">
        <v>821</v>
      </c>
    </row>
    <row r="2157" spans="1:7" x14ac:dyDescent="0.35">
      <c r="A2157" s="112" t="s">
        <v>816</v>
      </c>
      <c r="B2157" s="113" t="s">
        <v>967</v>
      </c>
      <c r="C2157" s="113" t="s">
        <v>2825</v>
      </c>
      <c r="D2157" s="113" t="s">
        <v>819</v>
      </c>
      <c r="E2157" s="113" t="s">
        <v>845</v>
      </c>
      <c r="F2157" s="114">
        <v>1</v>
      </c>
      <c r="G2157" s="118" t="s">
        <v>821</v>
      </c>
    </row>
    <row r="2158" spans="1:7" ht="21" x14ac:dyDescent="0.35">
      <c r="A2158" s="112" t="s">
        <v>816</v>
      </c>
      <c r="B2158" s="113" t="s">
        <v>1159</v>
      </c>
      <c r="C2158" s="113" t="s">
        <v>2826</v>
      </c>
      <c r="D2158" s="113" t="s">
        <v>824</v>
      </c>
      <c r="E2158" s="115"/>
      <c r="F2158" s="114">
        <v>1</v>
      </c>
      <c r="G2158" s="118" t="s">
        <v>821</v>
      </c>
    </row>
    <row r="2159" spans="1:7" ht="21" x14ac:dyDescent="0.35">
      <c r="A2159" s="112" t="s">
        <v>816</v>
      </c>
      <c r="B2159" s="113" t="s">
        <v>1204</v>
      </c>
      <c r="C2159" s="113" t="s">
        <v>2827</v>
      </c>
      <c r="D2159" s="113" t="s">
        <v>824</v>
      </c>
      <c r="E2159" s="115"/>
      <c r="F2159" s="114">
        <v>3</v>
      </c>
      <c r="G2159" s="118" t="s">
        <v>821</v>
      </c>
    </row>
    <row r="2160" spans="1:7" ht="21" x14ac:dyDescent="0.35">
      <c r="A2160" s="112" t="s">
        <v>816</v>
      </c>
      <c r="B2160" s="113" t="s">
        <v>902</v>
      </c>
      <c r="C2160" s="113" t="s">
        <v>2462</v>
      </c>
      <c r="D2160" s="113" t="s">
        <v>824</v>
      </c>
      <c r="E2160" s="115"/>
      <c r="F2160" s="114">
        <v>3</v>
      </c>
      <c r="G2160" s="118" t="s">
        <v>821</v>
      </c>
    </row>
    <row r="2161" spans="1:7" x14ac:dyDescent="0.35">
      <c r="A2161" s="112" t="s">
        <v>816</v>
      </c>
      <c r="B2161" s="113" t="s">
        <v>1138</v>
      </c>
      <c r="C2161" s="113" t="s">
        <v>2828</v>
      </c>
      <c r="D2161" s="113" t="s">
        <v>824</v>
      </c>
      <c r="E2161" s="115"/>
      <c r="F2161" s="114">
        <v>1</v>
      </c>
      <c r="G2161" s="118" t="s">
        <v>821</v>
      </c>
    </row>
    <row r="2162" spans="1:7" ht="21" x14ac:dyDescent="0.35">
      <c r="A2162" s="112" t="s">
        <v>816</v>
      </c>
      <c r="B2162" s="113" t="s">
        <v>1152</v>
      </c>
      <c r="C2162" s="113" t="s">
        <v>2829</v>
      </c>
      <c r="D2162" s="113" t="s">
        <v>824</v>
      </c>
      <c r="E2162" s="115"/>
      <c r="F2162" s="114">
        <v>1</v>
      </c>
      <c r="G2162" s="118" t="s">
        <v>821</v>
      </c>
    </row>
    <row r="2163" spans="1:7" ht="21" x14ac:dyDescent="0.35">
      <c r="A2163" s="112" t="s">
        <v>816</v>
      </c>
      <c r="B2163" s="113" t="s">
        <v>1518</v>
      </c>
      <c r="C2163" s="113" t="s">
        <v>2830</v>
      </c>
      <c r="D2163" s="113" t="s">
        <v>824</v>
      </c>
      <c r="E2163" s="115"/>
      <c r="F2163" s="114">
        <v>1</v>
      </c>
      <c r="G2163" s="118" t="s">
        <v>821</v>
      </c>
    </row>
    <row r="2164" spans="1:7" ht="21" x14ac:dyDescent="0.35">
      <c r="A2164" s="112" t="s">
        <v>816</v>
      </c>
      <c r="B2164" s="113" t="s">
        <v>969</v>
      </c>
      <c r="C2164" s="113" t="s">
        <v>2831</v>
      </c>
      <c r="D2164" s="113" t="s">
        <v>824</v>
      </c>
      <c r="E2164" s="115"/>
      <c r="F2164" s="114">
        <v>2</v>
      </c>
      <c r="G2164" s="118" t="s">
        <v>821</v>
      </c>
    </row>
    <row r="2165" spans="1:7" ht="21" x14ac:dyDescent="0.35">
      <c r="A2165" s="112" t="s">
        <v>816</v>
      </c>
      <c r="B2165" s="113" t="s">
        <v>1185</v>
      </c>
      <c r="C2165" s="113" t="s">
        <v>2832</v>
      </c>
      <c r="D2165" s="113" t="s">
        <v>824</v>
      </c>
      <c r="E2165" s="115"/>
      <c r="F2165" s="114">
        <v>4</v>
      </c>
      <c r="G2165" s="118" t="s">
        <v>821</v>
      </c>
    </row>
    <row r="2166" spans="1:7" ht="21" x14ac:dyDescent="0.35">
      <c r="A2166" s="112" t="s">
        <v>816</v>
      </c>
      <c r="B2166" s="113" t="s">
        <v>880</v>
      </c>
      <c r="C2166" s="113" t="s">
        <v>2833</v>
      </c>
      <c r="D2166" s="113" t="s">
        <v>819</v>
      </c>
      <c r="E2166" s="113" t="s">
        <v>820</v>
      </c>
      <c r="F2166" s="114">
        <v>1</v>
      </c>
      <c r="G2166" s="118" t="s">
        <v>821</v>
      </c>
    </row>
    <row r="2167" spans="1:7" x14ac:dyDescent="0.35">
      <c r="A2167" s="112" t="s">
        <v>816</v>
      </c>
      <c r="B2167" s="113" t="s">
        <v>880</v>
      </c>
      <c r="C2167" s="113" t="s">
        <v>1703</v>
      </c>
      <c r="D2167" s="113" t="s">
        <v>819</v>
      </c>
      <c r="E2167" s="113" t="s">
        <v>820</v>
      </c>
      <c r="F2167" s="114">
        <v>1</v>
      </c>
      <c r="G2167" s="118" t="s">
        <v>821</v>
      </c>
    </row>
    <row r="2168" spans="1:7" x14ac:dyDescent="0.35">
      <c r="A2168" s="112" t="s">
        <v>816</v>
      </c>
      <c r="B2168" s="113" t="s">
        <v>1704</v>
      </c>
      <c r="C2168" s="113" t="s">
        <v>1705</v>
      </c>
      <c r="D2168" s="113" t="s">
        <v>824</v>
      </c>
      <c r="E2168" s="115"/>
      <c r="F2168" s="114">
        <v>1</v>
      </c>
      <c r="G2168" s="118" t="s">
        <v>821</v>
      </c>
    </row>
    <row r="2169" spans="1:7" ht="21" x14ac:dyDescent="0.35">
      <c r="A2169" s="112" t="s">
        <v>816</v>
      </c>
      <c r="B2169" s="113" t="s">
        <v>2834</v>
      </c>
      <c r="C2169" s="113" t="s">
        <v>2835</v>
      </c>
      <c r="D2169" s="113" t="s">
        <v>824</v>
      </c>
      <c r="E2169" s="115"/>
      <c r="F2169" s="114">
        <v>1</v>
      </c>
      <c r="G2169" s="118" t="s">
        <v>821</v>
      </c>
    </row>
    <row r="2170" spans="1:7" ht="21" x14ac:dyDescent="0.35">
      <c r="A2170" s="112" t="s">
        <v>816</v>
      </c>
      <c r="B2170" s="113" t="s">
        <v>1331</v>
      </c>
      <c r="C2170" s="113" t="s">
        <v>2836</v>
      </c>
      <c r="D2170" s="113" t="s">
        <v>824</v>
      </c>
      <c r="E2170" s="115"/>
      <c r="F2170" s="114">
        <v>1</v>
      </c>
      <c r="G2170" s="118" t="s">
        <v>821</v>
      </c>
    </row>
    <row r="2171" spans="1:7" ht="21" x14ac:dyDescent="0.35">
      <c r="A2171" s="112" t="s">
        <v>816</v>
      </c>
      <c r="B2171" s="113" t="s">
        <v>1978</v>
      </c>
      <c r="C2171" s="113" t="s">
        <v>1979</v>
      </c>
      <c r="D2171" s="113" t="s">
        <v>824</v>
      </c>
      <c r="E2171" s="115"/>
      <c r="F2171" s="114">
        <v>16</v>
      </c>
      <c r="G2171" s="118" t="s">
        <v>821</v>
      </c>
    </row>
    <row r="2172" spans="1:7" ht="21" x14ac:dyDescent="0.35">
      <c r="A2172" s="112" t="s">
        <v>816</v>
      </c>
      <c r="B2172" s="113" t="s">
        <v>902</v>
      </c>
      <c r="C2172" s="113" t="s">
        <v>2837</v>
      </c>
      <c r="D2172" s="113" t="s">
        <v>819</v>
      </c>
      <c r="E2172" s="113" t="s">
        <v>845</v>
      </c>
      <c r="F2172" s="114">
        <v>2</v>
      </c>
      <c r="G2172" s="118" t="s">
        <v>821</v>
      </c>
    </row>
    <row r="2173" spans="1:7" ht="21" x14ac:dyDescent="0.35">
      <c r="A2173" s="112" t="s">
        <v>816</v>
      </c>
      <c r="B2173" s="113" t="s">
        <v>893</v>
      </c>
      <c r="C2173" s="113" t="s">
        <v>2838</v>
      </c>
      <c r="D2173" s="113" t="s">
        <v>824</v>
      </c>
      <c r="E2173" s="115"/>
      <c r="F2173" s="114">
        <v>2</v>
      </c>
      <c r="G2173" s="118" t="s">
        <v>821</v>
      </c>
    </row>
    <row r="2174" spans="1:7" x14ac:dyDescent="0.35">
      <c r="A2174" s="112" t="s">
        <v>816</v>
      </c>
      <c r="B2174" s="113" t="s">
        <v>1917</v>
      </c>
      <c r="C2174" s="113" t="s">
        <v>2839</v>
      </c>
      <c r="D2174" s="113" t="s">
        <v>824</v>
      </c>
      <c r="E2174" s="115"/>
      <c r="F2174" s="114">
        <v>2</v>
      </c>
      <c r="G2174" s="118" t="s">
        <v>821</v>
      </c>
    </row>
    <row r="2175" spans="1:7" ht="21" x14ac:dyDescent="0.35">
      <c r="A2175" s="112" t="s">
        <v>816</v>
      </c>
      <c r="B2175" s="113" t="s">
        <v>1177</v>
      </c>
      <c r="C2175" s="113" t="s">
        <v>2840</v>
      </c>
      <c r="D2175" s="113" t="s">
        <v>819</v>
      </c>
      <c r="E2175" s="113" t="s">
        <v>838</v>
      </c>
      <c r="F2175" s="114">
        <v>1</v>
      </c>
      <c r="G2175" s="118" t="s">
        <v>821</v>
      </c>
    </row>
    <row r="2176" spans="1:7" ht="21" x14ac:dyDescent="0.35">
      <c r="A2176" s="112" t="s">
        <v>816</v>
      </c>
      <c r="B2176" s="113" t="s">
        <v>890</v>
      </c>
      <c r="C2176" s="113" t="s">
        <v>2841</v>
      </c>
      <c r="D2176" s="113" t="s">
        <v>819</v>
      </c>
      <c r="E2176" s="113" t="s">
        <v>845</v>
      </c>
      <c r="F2176" s="114">
        <v>1</v>
      </c>
      <c r="G2176" s="118" t="s">
        <v>821</v>
      </c>
    </row>
    <row r="2177" spans="1:7" ht="21" x14ac:dyDescent="0.35">
      <c r="A2177" s="112" t="s">
        <v>816</v>
      </c>
      <c r="B2177" s="113" t="s">
        <v>890</v>
      </c>
      <c r="C2177" s="113" t="s">
        <v>2841</v>
      </c>
      <c r="D2177" s="113" t="s">
        <v>819</v>
      </c>
      <c r="E2177" s="113" t="s">
        <v>845</v>
      </c>
      <c r="F2177" s="114">
        <v>1</v>
      </c>
      <c r="G2177" s="118" t="s">
        <v>821</v>
      </c>
    </row>
    <row r="2178" spans="1:7" ht="21" x14ac:dyDescent="0.35">
      <c r="A2178" s="112" t="s">
        <v>816</v>
      </c>
      <c r="B2178" s="113" t="s">
        <v>890</v>
      </c>
      <c r="C2178" s="113" t="s">
        <v>2841</v>
      </c>
      <c r="D2178" s="113" t="s">
        <v>819</v>
      </c>
      <c r="E2178" s="113" t="s">
        <v>845</v>
      </c>
      <c r="F2178" s="114">
        <v>1</v>
      </c>
      <c r="G2178" s="118" t="s">
        <v>821</v>
      </c>
    </row>
    <row r="2179" spans="1:7" ht="21" x14ac:dyDescent="0.35">
      <c r="A2179" s="112" t="s">
        <v>816</v>
      </c>
      <c r="B2179" s="113" t="s">
        <v>880</v>
      </c>
      <c r="C2179" s="113" t="s">
        <v>2842</v>
      </c>
      <c r="D2179" s="113" t="s">
        <v>819</v>
      </c>
      <c r="E2179" s="113" t="s">
        <v>820</v>
      </c>
      <c r="F2179" s="114">
        <v>1</v>
      </c>
      <c r="G2179" s="118" t="s">
        <v>821</v>
      </c>
    </row>
    <row r="2180" spans="1:7" ht="21" x14ac:dyDescent="0.35">
      <c r="A2180" s="112" t="s">
        <v>816</v>
      </c>
      <c r="B2180" s="113" t="s">
        <v>1138</v>
      </c>
      <c r="C2180" s="113" t="s">
        <v>2843</v>
      </c>
      <c r="D2180" s="113" t="s">
        <v>824</v>
      </c>
      <c r="E2180" s="115"/>
      <c r="F2180" s="114">
        <v>4</v>
      </c>
      <c r="G2180" s="118" t="s">
        <v>821</v>
      </c>
    </row>
    <row r="2181" spans="1:7" ht="21" x14ac:dyDescent="0.35">
      <c r="A2181" s="112" t="s">
        <v>816</v>
      </c>
      <c r="B2181" s="113" t="s">
        <v>1245</v>
      </c>
      <c r="C2181" s="113" t="s">
        <v>2844</v>
      </c>
      <c r="D2181" s="113" t="s">
        <v>824</v>
      </c>
      <c r="E2181" s="115"/>
      <c r="F2181" s="114">
        <v>7</v>
      </c>
      <c r="G2181" s="118" t="s">
        <v>821</v>
      </c>
    </row>
    <row r="2182" spans="1:7" ht="31.5" x14ac:dyDescent="0.35">
      <c r="A2182" s="112" t="s">
        <v>816</v>
      </c>
      <c r="B2182" s="113" t="s">
        <v>1814</v>
      </c>
      <c r="C2182" s="113" t="s">
        <v>2845</v>
      </c>
      <c r="D2182" s="113" t="s">
        <v>824</v>
      </c>
      <c r="E2182" s="115"/>
      <c r="F2182" s="114">
        <v>8</v>
      </c>
      <c r="G2182" s="118" t="s">
        <v>821</v>
      </c>
    </row>
    <row r="2183" spans="1:7" ht="21" x14ac:dyDescent="0.35">
      <c r="A2183" s="112" t="s">
        <v>816</v>
      </c>
      <c r="B2183" s="113" t="s">
        <v>880</v>
      </c>
      <c r="C2183" s="113" t="s">
        <v>2846</v>
      </c>
      <c r="D2183" s="113" t="s">
        <v>819</v>
      </c>
      <c r="E2183" s="113" t="s">
        <v>820</v>
      </c>
      <c r="F2183" s="114">
        <v>1</v>
      </c>
      <c r="G2183" s="118" t="s">
        <v>821</v>
      </c>
    </row>
    <row r="2184" spans="1:7" ht="21" x14ac:dyDescent="0.35">
      <c r="A2184" s="112" t="s">
        <v>816</v>
      </c>
      <c r="B2184" s="113" t="s">
        <v>880</v>
      </c>
      <c r="C2184" s="113" t="s">
        <v>2847</v>
      </c>
      <c r="D2184" s="113" t="s">
        <v>824</v>
      </c>
      <c r="E2184" s="115"/>
      <c r="F2184" s="114">
        <v>1</v>
      </c>
      <c r="G2184" s="118" t="s">
        <v>821</v>
      </c>
    </row>
    <row r="2185" spans="1:7" x14ac:dyDescent="0.35">
      <c r="A2185" s="112" t="s">
        <v>816</v>
      </c>
      <c r="B2185" s="113" t="s">
        <v>871</v>
      </c>
      <c r="C2185" s="113" t="s">
        <v>2848</v>
      </c>
      <c r="D2185" s="113" t="s">
        <v>819</v>
      </c>
      <c r="E2185" s="113" t="s">
        <v>845</v>
      </c>
      <c r="F2185" s="114">
        <v>2</v>
      </c>
      <c r="G2185" s="118" t="s">
        <v>821</v>
      </c>
    </row>
    <row r="2186" spans="1:7" x14ac:dyDescent="0.35">
      <c r="A2186" s="112" t="s">
        <v>816</v>
      </c>
      <c r="B2186" s="113" t="s">
        <v>967</v>
      </c>
      <c r="C2186" s="113" t="s">
        <v>2849</v>
      </c>
      <c r="D2186" s="113" t="s">
        <v>819</v>
      </c>
      <c r="E2186" s="113" t="s">
        <v>820</v>
      </c>
      <c r="F2186" s="114">
        <v>2</v>
      </c>
      <c r="G2186" s="118" t="s">
        <v>821</v>
      </c>
    </row>
    <row r="2187" spans="1:7" ht="21" x14ac:dyDescent="0.35">
      <c r="A2187" s="112" t="s">
        <v>816</v>
      </c>
      <c r="B2187" s="113" t="s">
        <v>1041</v>
      </c>
      <c r="C2187" s="113" t="s">
        <v>2850</v>
      </c>
      <c r="D2187" s="113" t="s">
        <v>824</v>
      </c>
      <c r="E2187" s="115"/>
      <c r="F2187" s="114">
        <v>6</v>
      </c>
      <c r="G2187" s="118" t="s">
        <v>821</v>
      </c>
    </row>
    <row r="2188" spans="1:7" ht="21" x14ac:dyDescent="0.35">
      <c r="A2188" s="112" t="s">
        <v>816</v>
      </c>
      <c r="B2188" s="113" t="s">
        <v>1235</v>
      </c>
      <c r="C2188" s="113" t="s">
        <v>2851</v>
      </c>
      <c r="D2188" s="113" t="s">
        <v>824</v>
      </c>
      <c r="E2188" s="115"/>
      <c r="F2188" s="114">
        <v>3</v>
      </c>
      <c r="G2188" s="118" t="s">
        <v>821</v>
      </c>
    </row>
    <row r="2189" spans="1:7" ht="21" x14ac:dyDescent="0.35">
      <c r="A2189" s="112" t="s">
        <v>816</v>
      </c>
      <c r="B2189" s="113" t="s">
        <v>2134</v>
      </c>
      <c r="C2189" s="113" t="s">
        <v>2852</v>
      </c>
      <c r="D2189" s="113" t="s">
        <v>824</v>
      </c>
      <c r="E2189" s="115"/>
      <c r="F2189" s="114">
        <v>2</v>
      </c>
      <c r="G2189" s="118" t="s">
        <v>821</v>
      </c>
    </row>
    <row r="2190" spans="1:7" x14ac:dyDescent="0.35">
      <c r="A2190" s="112" t="s">
        <v>816</v>
      </c>
      <c r="B2190" s="113" t="s">
        <v>1492</v>
      </c>
      <c r="C2190" s="113" t="s">
        <v>2853</v>
      </c>
      <c r="D2190" s="113" t="s">
        <v>819</v>
      </c>
      <c r="E2190" s="113" t="s">
        <v>845</v>
      </c>
      <c r="F2190" s="114">
        <v>2</v>
      </c>
      <c r="G2190" s="118" t="s">
        <v>821</v>
      </c>
    </row>
    <row r="2191" spans="1:7" ht="21" x14ac:dyDescent="0.35">
      <c r="A2191" s="112" t="s">
        <v>816</v>
      </c>
      <c r="B2191" s="113" t="s">
        <v>1185</v>
      </c>
      <c r="C2191" s="113" t="s">
        <v>2854</v>
      </c>
      <c r="D2191" s="113" t="s">
        <v>819</v>
      </c>
      <c r="E2191" s="113" t="s">
        <v>820</v>
      </c>
      <c r="F2191" s="114">
        <v>1</v>
      </c>
      <c r="G2191" s="118" t="s">
        <v>821</v>
      </c>
    </row>
    <row r="2192" spans="1:7" ht="21" x14ac:dyDescent="0.35">
      <c r="A2192" s="112" t="s">
        <v>816</v>
      </c>
      <c r="B2192" s="113" t="s">
        <v>1185</v>
      </c>
      <c r="C2192" s="113" t="s">
        <v>2854</v>
      </c>
      <c r="D2192" s="113" t="s">
        <v>819</v>
      </c>
      <c r="E2192" s="113" t="s">
        <v>820</v>
      </c>
      <c r="F2192" s="114">
        <v>1</v>
      </c>
      <c r="G2192" s="118" t="s">
        <v>821</v>
      </c>
    </row>
    <row r="2193" spans="1:7" ht="21" x14ac:dyDescent="0.35">
      <c r="A2193" s="112" t="s">
        <v>816</v>
      </c>
      <c r="B2193" s="113" t="s">
        <v>827</v>
      </c>
      <c r="C2193" s="113" t="s">
        <v>2855</v>
      </c>
      <c r="D2193" s="113" t="s">
        <v>824</v>
      </c>
      <c r="E2193" s="115"/>
      <c r="F2193" s="114">
        <v>1</v>
      </c>
      <c r="G2193" s="118" t="s">
        <v>821</v>
      </c>
    </row>
    <row r="2194" spans="1:7" ht="21" x14ac:dyDescent="0.35">
      <c r="A2194" s="112" t="s">
        <v>816</v>
      </c>
      <c r="B2194" s="113" t="s">
        <v>1202</v>
      </c>
      <c r="C2194" s="113" t="s">
        <v>2856</v>
      </c>
      <c r="D2194" s="113" t="s">
        <v>819</v>
      </c>
      <c r="E2194" s="113" t="s">
        <v>838</v>
      </c>
      <c r="F2194" s="114">
        <v>1</v>
      </c>
      <c r="G2194" s="118" t="s">
        <v>821</v>
      </c>
    </row>
    <row r="2195" spans="1:7" ht="21" x14ac:dyDescent="0.35">
      <c r="A2195" s="112" t="s">
        <v>816</v>
      </c>
      <c r="B2195" s="113" t="s">
        <v>2857</v>
      </c>
      <c r="C2195" s="113" t="s">
        <v>2858</v>
      </c>
      <c r="D2195" s="113" t="s">
        <v>824</v>
      </c>
      <c r="E2195" s="115"/>
      <c r="F2195" s="114">
        <v>11</v>
      </c>
      <c r="G2195" s="118" t="s">
        <v>821</v>
      </c>
    </row>
    <row r="2196" spans="1:7" ht="21" x14ac:dyDescent="0.35">
      <c r="A2196" s="112" t="s">
        <v>816</v>
      </c>
      <c r="B2196" s="113" t="s">
        <v>1408</v>
      </c>
      <c r="C2196" s="113" t="s">
        <v>2859</v>
      </c>
      <c r="D2196" s="113" t="s">
        <v>824</v>
      </c>
      <c r="E2196" s="115"/>
      <c r="F2196" s="114">
        <v>9</v>
      </c>
      <c r="G2196" s="118" t="s">
        <v>821</v>
      </c>
    </row>
    <row r="2197" spans="1:7" x14ac:dyDescent="0.35">
      <c r="A2197" s="112" t="s">
        <v>816</v>
      </c>
      <c r="B2197" s="113" t="s">
        <v>1370</v>
      </c>
      <c r="C2197" s="113" t="s">
        <v>2860</v>
      </c>
      <c r="D2197" s="113" t="s">
        <v>824</v>
      </c>
      <c r="E2197" s="115"/>
      <c r="F2197" s="114">
        <v>1</v>
      </c>
      <c r="G2197" s="118" t="s">
        <v>821</v>
      </c>
    </row>
    <row r="2198" spans="1:7" x14ac:dyDescent="0.35">
      <c r="A2198" s="112" t="s">
        <v>816</v>
      </c>
      <c r="B2198" s="113" t="s">
        <v>1370</v>
      </c>
      <c r="C2198" s="113" t="s">
        <v>2860</v>
      </c>
      <c r="D2198" s="113" t="s">
        <v>824</v>
      </c>
      <c r="E2198" s="115"/>
      <c r="F2198" s="114">
        <v>1</v>
      </c>
      <c r="G2198" s="118" t="s">
        <v>821</v>
      </c>
    </row>
    <row r="2199" spans="1:7" ht="21" x14ac:dyDescent="0.35">
      <c r="A2199" s="112" t="s">
        <v>816</v>
      </c>
      <c r="B2199" s="113" t="s">
        <v>969</v>
      </c>
      <c r="C2199" s="113" t="s">
        <v>2861</v>
      </c>
      <c r="D2199" s="113" t="s">
        <v>824</v>
      </c>
      <c r="E2199" s="115"/>
      <c r="F2199" s="114">
        <v>16</v>
      </c>
      <c r="G2199" s="118" t="s">
        <v>821</v>
      </c>
    </row>
    <row r="2200" spans="1:7" ht="21" x14ac:dyDescent="0.35">
      <c r="A2200" s="112" t="s">
        <v>816</v>
      </c>
      <c r="B2200" s="113" t="s">
        <v>1857</v>
      </c>
      <c r="C2200" s="113" t="s">
        <v>2862</v>
      </c>
      <c r="D2200" s="113" t="s">
        <v>819</v>
      </c>
      <c r="E2200" s="113" t="s">
        <v>838</v>
      </c>
      <c r="F2200" s="114">
        <v>12</v>
      </c>
      <c r="G2200" s="118" t="s">
        <v>821</v>
      </c>
    </row>
    <row r="2201" spans="1:7" ht="21" x14ac:dyDescent="0.35">
      <c r="A2201" s="112" t="s">
        <v>816</v>
      </c>
      <c r="B2201" s="113" t="s">
        <v>1877</v>
      </c>
      <c r="C2201" s="113" t="s">
        <v>2863</v>
      </c>
      <c r="D2201" s="113" t="s">
        <v>824</v>
      </c>
      <c r="E2201" s="115"/>
      <c r="F2201" s="114">
        <v>12</v>
      </c>
      <c r="G2201" s="118" t="s">
        <v>821</v>
      </c>
    </row>
    <row r="2202" spans="1:7" x14ac:dyDescent="0.35">
      <c r="A2202" s="112" t="s">
        <v>816</v>
      </c>
      <c r="B2202" s="113" t="s">
        <v>827</v>
      </c>
      <c r="C2202" s="113" t="s">
        <v>2864</v>
      </c>
      <c r="D2202" s="113" t="s">
        <v>819</v>
      </c>
      <c r="E2202" s="113" t="s">
        <v>838</v>
      </c>
      <c r="F2202" s="114">
        <v>8</v>
      </c>
      <c r="G2202" s="118" t="s">
        <v>821</v>
      </c>
    </row>
    <row r="2203" spans="1:7" ht="21" x14ac:dyDescent="0.35">
      <c r="A2203" s="112" t="s">
        <v>816</v>
      </c>
      <c r="B2203" s="113" t="s">
        <v>2865</v>
      </c>
      <c r="C2203" s="113" t="s">
        <v>2866</v>
      </c>
      <c r="D2203" s="113" t="s">
        <v>824</v>
      </c>
      <c r="E2203" s="115"/>
      <c r="F2203" s="114">
        <v>2</v>
      </c>
      <c r="G2203" s="118" t="s">
        <v>821</v>
      </c>
    </row>
    <row r="2204" spans="1:7" x14ac:dyDescent="0.35">
      <c r="A2204" s="112" t="s">
        <v>816</v>
      </c>
      <c r="B2204" s="113" t="s">
        <v>2867</v>
      </c>
      <c r="C2204" s="113" t="s">
        <v>2868</v>
      </c>
      <c r="D2204" s="113" t="s">
        <v>824</v>
      </c>
      <c r="E2204" s="115"/>
      <c r="F2204" s="114">
        <v>100</v>
      </c>
      <c r="G2204" s="118" t="s">
        <v>821</v>
      </c>
    </row>
    <row r="2205" spans="1:7" ht="21" x14ac:dyDescent="0.35">
      <c r="A2205" s="112" t="s">
        <v>816</v>
      </c>
      <c r="B2205" s="113" t="s">
        <v>955</v>
      </c>
      <c r="C2205" s="113" t="s">
        <v>2869</v>
      </c>
      <c r="D2205" s="113" t="s">
        <v>824</v>
      </c>
      <c r="E2205" s="115"/>
      <c r="F2205" s="114">
        <v>2</v>
      </c>
      <c r="G2205" s="118" t="s">
        <v>821</v>
      </c>
    </row>
    <row r="2206" spans="1:7" ht="21" x14ac:dyDescent="0.35">
      <c r="A2206" s="112" t="s">
        <v>816</v>
      </c>
      <c r="B2206" s="113" t="s">
        <v>955</v>
      </c>
      <c r="C2206" s="113" t="s">
        <v>2870</v>
      </c>
      <c r="D2206" s="113" t="s">
        <v>824</v>
      </c>
      <c r="E2206" s="115"/>
      <c r="F2206" s="114">
        <v>2</v>
      </c>
      <c r="G2206" s="118" t="s">
        <v>821</v>
      </c>
    </row>
    <row r="2207" spans="1:7" ht="21" x14ac:dyDescent="0.35">
      <c r="A2207" s="112" t="s">
        <v>816</v>
      </c>
      <c r="B2207" s="113" t="s">
        <v>825</v>
      </c>
      <c r="C2207" s="113" t="s">
        <v>2871</v>
      </c>
      <c r="D2207" s="113" t="s">
        <v>819</v>
      </c>
      <c r="E2207" s="113" t="s">
        <v>838</v>
      </c>
      <c r="F2207" s="114">
        <v>2</v>
      </c>
      <c r="G2207" s="118" t="s">
        <v>821</v>
      </c>
    </row>
    <row r="2208" spans="1:7" ht="21" x14ac:dyDescent="0.35">
      <c r="A2208" s="112" t="s">
        <v>816</v>
      </c>
      <c r="B2208" s="113" t="s">
        <v>1274</v>
      </c>
      <c r="C2208" s="113" t="s">
        <v>2872</v>
      </c>
      <c r="D2208" s="113" t="s">
        <v>824</v>
      </c>
      <c r="E2208" s="115"/>
      <c r="F2208" s="114">
        <v>2</v>
      </c>
      <c r="G2208" s="118" t="s">
        <v>821</v>
      </c>
    </row>
    <row r="2209" spans="1:7" ht="31.5" x14ac:dyDescent="0.35">
      <c r="A2209" s="112" t="s">
        <v>816</v>
      </c>
      <c r="B2209" s="113" t="s">
        <v>1231</v>
      </c>
      <c r="C2209" s="113" t="s">
        <v>2873</v>
      </c>
      <c r="D2209" s="113" t="s">
        <v>819</v>
      </c>
      <c r="E2209" s="113" t="s">
        <v>845</v>
      </c>
      <c r="F2209" s="114">
        <v>2</v>
      </c>
      <c r="G2209" s="118" t="s">
        <v>821</v>
      </c>
    </row>
    <row r="2210" spans="1:7" ht="21" x14ac:dyDescent="0.35">
      <c r="A2210" s="112" t="s">
        <v>816</v>
      </c>
      <c r="B2210" s="113" t="s">
        <v>2220</v>
      </c>
      <c r="C2210" s="113" t="s">
        <v>2874</v>
      </c>
      <c r="D2210" s="113" t="s">
        <v>819</v>
      </c>
      <c r="E2210" s="113" t="s">
        <v>845</v>
      </c>
      <c r="F2210" s="114">
        <v>1</v>
      </c>
      <c r="G2210" s="118" t="s">
        <v>821</v>
      </c>
    </row>
    <row r="2211" spans="1:7" ht="21" x14ac:dyDescent="0.35">
      <c r="A2211" s="112" t="s">
        <v>816</v>
      </c>
      <c r="B2211" s="113" t="s">
        <v>935</v>
      </c>
      <c r="C2211" s="113" t="s">
        <v>2875</v>
      </c>
      <c r="D2211" s="113" t="s">
        <v>824</v>
      </c>
      <c r="E2211" s="115"/>
      <c r="F2211" s="114">
        <v>1</v>
      </c>
      <c r="G2211" s="118" t="s">
        <v>821</v>
      </c>
    </row>
    <row r="2212" spans="1:7" ht="21" x14ac:dyDescent="0.35">
      <c r="A2212" s="112" t="s">
        <v>816</v>
      </c>
      <c r="B2212" s="113" t="s">
        <v>880</v>
      </c>
      <c r="C2212" s="113" t="s">
        <v>2876</v>
      </c>
      <c r="D2212" s="113" t="s">
        <v>819</v>
      </c>
      <c r="E2212" s="113" t="s">
        <v>838</v>
      </c>
      <c r="F2212" s="114">
        <v>1</v>
      </c>
      <c r="G2212" s="118" t="s">
        <v>821</v>
      </c>
    </row>
    <row r="2213" spans="1:7" ht="21" x14ac:dyDescent="0.35">
      <c r="A2213" s="112" t="s">
        <v>816</v>
      </c>
      <c r="B2213" s="113" t="s">
        <v>1015</v>
      </c>
      <c r="C2213" s="113" t="s">
        <v>2877</v>
      </c>
      <c r="D2213" s="113" t="s">
        <v>824</v>
      </c>
      <c r="E2213" s="115"/>
      <c r="F2213" s="114">
        <v>1</v>
      </c>
      <c r="G2213" s="118" t="s">
        <v>821</v>
      </c>
    </row>
    <row r="2214" spans="1:7" x14ac:dyDescent="0.35">
      <c r="A2214" s="112" t="s">
        <v>816</v>
      </c>
      <c r="B2214" s="113" t="s">
        <v>1202</v>
      </c>
      <c r="C2214" s="113" t="s">
        <v>2878</v>
      </c>
      <c r="D2214" s="113" t="s">
        <v>824</v>
      </c>
      <c r="E2214" s="115"/>
      <c r="F2214" s="114">
        <v>2</v>
      </c>
      <c r="G2214" s="118" t="s">
        <v>821</v>
      </c>
    </row>
    <row r="2215" spans="1:7" ht="21" x14ac:dyDescent="0.35">
      <c r="A2215" s="112" t="s">
        <v>816</v>
      </c>
      <c r="B2215" s="113" t="s">
        <v>2879</v>
      </c>
      <c r="C2215" s="113" t="s">
        <v>2880</v>
      </c>
      <c r="D2215" s="113" t="s">
        <v>819</v>
      </c>
      <c r="E2215" s="113" t="s">
        <v>820</v>
      </c>
      <c r="F2215" s="114">
        <v>8</v>
      </c>
      <c r="G2215" s="118" t="s">
        <v>821</v>
      </c>
    </row>
    <row r="2216" spans="1:7" ht="21" x14ac:dyDescent="0.35">
      <c r="A2216" s="112" t="s">
        <v>816</v>
      </c>
      <c r="B2216" s="113" t="s">
        <v>1215</v>
      </c>
      <c r="C2216" s="113" t="s">
        <v>2881</v>
      </c>
      <c r="D2216" s="113" t="s">
        <v>824</v>
      </c>
      <c r="E2216" s="115"/>
      <c r="F2216" s="114">
        <v>1</v>
      </c>
      <c r="G2216" s="118" t="s">
        <v>821</v>
      </c>
    </row>
    <row r="2217" spans="1:7" ht="21" x14ac:dyDescent="0.35">
      <c r="A2217" s="112" t="s">
        <v>816</v>
      </c>
      <c r="B2217" s="113" t="s">
        <v>1756</v>
      </c>
      <c r="C2217" s="113" t="s">
        <v>2882</v>
      </c>
      <c r="D2217" s="113" t="s">
        <v>824</v>
      </c>
      <c r="E2217" s="115"/>
      <c r="F2217" s="114">
        <v>20</v>
      </c>
      <c r="G2217" s="118" t="s">
        <v>821</v>
      </c>
    </row>
    <row r="2218" spans="1:7" ht="21" x14ac:dyDescent="0.35">
      <c r="A2218" s="112" t="s">
        <v>816</v>
      </c>
      <c r="B2218" s="113" t="s">
        <v>1287</v>
      </c>
      <c r="C2218" s="113" t="s">
        <v>2883</v>
      </c>
      <c r="D2218" s="113" t="s">
        <v>824</v>
      </c>
      <c r="E2218" s="115"/>
      <c r="F2218" s="114">
        <v>3</v>
      </c>
      <c r="G2218" s="118" t="s">
        <v>821</v>
      </c>
    </row>
    <row r="2219" spans="1:7" ht="21" x14ac:dyDescent="0.35">
      <c r="A2219" s="112" t="s">
        <v>816</v>
      </c>
      <c r="B2219" s="113" t="s">
        <v>969</v>
      </c>
      <c r="C2219" s="113" t="s">
        <v>2554</v>
      </c>
      <c r="D2219" s="113" t="s">
        <v>824</v>
      </c>
      <c r="E2219" s="115"/>
      <c r="F2219" s="114">
        <v>6</v>
      </c>
      <c r="G2219" s="118" t="s">
        <v>821</v>
      </c>
    </row>
    <row r="2220" spans="1:7" ht="21" x14ac:dyDescent="0.35">
      <c r="A2220" s="112" t="s">
        <v>816</v>
      </c>
      <c r="B2220" s="113" t="s">
        <v>1274</v>
      </c>
      <c r="C2220" s="113" t="s">
        <v>2884</v>
      </c>
      <c r="D2220" s="113" t="s">
        <v>819</v>
      </c>
      <c r="E2220" s="113" t="s">
        <v>820</v>
      </c>
      <c r="F2220" s="114">
        <v>1</v>
      </c>
      <c r="G2220" s="118" t="s">
        <v>821</v>
      </c>
    </row>
    <row r="2221" spans="1:7" ht="21" x14ac:dyDescent="0.35">
      <c r="A2221" s="112" t="s">
        <v>816</v>
      </c>
      <c r="B2221" s="113" t="s">
        <v>1274</v>
      </c>
      <c r="C2221" s="113" t="s">
        <v>2884</v>
      </c>
      <c r="D2221" s="113" t="s">
        <v>819</v>
      </c>
      <c r="E2221" s="113" t="s">
        <v>820</v>
      </c>
      <c r="F2221" s="114">
        <v>1</v>
      </c>
      <c r="G2221" s="118" t="s">
        <v>821</v>
      </c>
    </row>
    <row r="2222" spans="1:7" ht="21" x14ac:dyDescent="0.35">
      <c r="A2222" s="112" t="s">
        <v>816</v>
      </c>
      <c r="B2222" s="113" t="s">
        <v>1274</v>
      </c>
      <c r="C2222" s="113" t="s">
        <v>2884</v>
      </c>
      <c r="D2222" s="113" t="s">
        <v>819</v>
      </c>
      <c r="E2222" s="113" t="s">
        <v>820</v>
      </c>
      <c r="F2222" s="114">
        <v>1</v>
      </c>
      <c r="G2222" s="118" t="s">
        <v>821</v>
      </c>
    </row>
    <row r="2223" spans="1:7" ht="21" x14ac:dyDescent="0.35">
      <c r="A2223" s="112" t="s">
        <v>816</v>
      </c>
      <c r="B2223" s="113" t="s">
        <v>1274</v>
      </c>
      <c r="C2223" s="113" t="s">
        <v>2884</v>
      </c>
      <c r="D2223" s="113" t="s">
        <v>819</v>
      </c>
      <c r="E2223" s="113" t="s">
        <v>820</v>
      </c>
      <c r="F2223" s="114">
        <v>1</v>
      </c>
      <c r="G2223" s="118" t="s">
        <v>821</v>
      </c>
    </row>
    <row r="2224" spans="1:7" ht="21" x14ac:dyDescent="0.35">
      <c r="A2224" s="112" t="s">
        <v>816</v>
      </c>
      <c r="B2224" s="113" t="s">
        <v>825</v>
      </c>
      <c r="C2224" s="113" t="s">
        <v>2885</v>
      </c>
      <c r="D2224" s="113" t="s">
        <v>824</v>
      </c>
      <c r="E2224" s="115"/>
      <c r="F2224" s="114">
        <v>1</v>
      </c>
      <c r="G2224" s="118" t="s">
        <v>821</v>
      </c>
    </row>
    <row r="2225" spans="1:7" ht="21" x14ac:dyDescent="0.35">
      <c r="A2225" s="112" t="s">
        <v>816</v>
      </c>
      <c r="B2225" s="113" t="s">
        <v>825</v>
      </c>
      <c r="C2225" s="113" t="s">
        <v>2885</v>
      </c>
      <c r="D2225" s="113" t="s">
        <v>824</v>
      </c>
      <c r="E2225" s="115"/>
      <c r="F2225" s="114">
        <v>1</v>
      </c>
      <c r="G2225" s="118" t="s">
        <v>821</v>
      </c>
    </row>
    <row r="2226" spans="1:7" x14ac:dyDescent="0.35">
      <c r="A2226" s="112" t="s">
        <v>816</v>
      </c>
      <c r="B2226" s="113" t="s">
        <v>1576</v>
      </c>
      <c r="C2226" s="113" t="s">
        <v>2886</v>
      </c>
      <c r="D2226" s="113" t="s">
        <v>824</v>
      </c>
      <c r="E2226" s="115"/>
      <c r="F2226" s="114">
        <v>8</v>
      </c>
      <c r="G2226" s="118" t="s">
        <v>821</v>
      </c>
    </row>
    <row r="2227" spans="1:7" ht="21" x14ac:dyDescent="0.35">
      <c r="A2227" s="112" t="s">
        <v>816</v>
      </c>
      <c r="B2227" s="113" t="s">
        <v>1185</v>
      </c>
      <c r="C2227" s="113" t="s">
        <v>2887</v>
      </c>
      <c r="D2227" s="113" t="s">
        <v>824</v>
      </c>
      <c r="E2227" s="115"/>
      <c r="F2227" s="114">
        <v>4</v>
      </c>
      <c r="G2227" s="118" t="s">
        <v>821</v>
      </c>
    </row>
    <row r="2228" spans="1:7" ht="21" x14ac:dyDescent="0.35">
      <c r="A2228" s="112" t="s">
        <v>816</v>
      </c>
      <c r="B2228" s="113" t="s">
        <v>1315</v>
      </c>
      <c r="C2228" s="113" t="s">
        <v>2888</v>
      </c>
      <c r="D2228" s="113" t="s">
        <v>824</v>
      </c>
      <c r="E2228" s="115"/>
      <c r="F2228" s="114">
        <v>2</v>
      </c>
      <c r="G2228" s="118" t="s">
        <v>821</v>
      </c>
    </row>
    <row r="2229" spans="1:7" ht="21" x14ac:dyDescent="0.35">
      <c r="A2229" s="112" t="s">
        <v>816</v>
      </c>
      <c r="B2229" s="113" t="s">
        <v>957</v>
      </c>
      <c r="C2229" s="113" t="s">
        <v>2889</v>
      </c>
      <c r="D2229" s="113" t="s">
        <v>824</v>
      </c>
      <c r="E2229" s="115"/>
      <c r="F2229" s="114">
        <v>2</v>
      </c>
      <c r="G2229" s="118" t="s">
        <v>821</v>
      </c>
    </row>
    <row r="2230" spans="1:7" ht="21" x14ac:dyDescent="0.35">
      <c r="A2230" s="112" t="s">
        <v>816</v>
      </c>
      <c r="B2230" s="113" t="s">
        <v>969</v>
      </c>
      <c r="C2230" s="113" t="s">
        <v>2890</v>
      </c>
      <c r="D2230" s="113" t="s">
        <v>824</v>
      </c>
      <c r="E2230" s="115"/>
      <c r="F2230" s="114">
        <v>8</v>
      </c>
      <c r="G2230" s="118" t="s">
        <v>821</v>
      </c>
    </row>
    <row r="2231" spans="1:7" ht="21" x14ac:dyDescent="0.35">
      <c r="A2231" s="112" t="s">
        <v>816</v>
      </c>
      <c r="B2231" s="113" t="s">
        <v>880</v>
      </c>
      <c r="C2231" s="113" t="s">
        <v>2891</v>
      </c>
      <c r="D2231" s="113" t="s">
        <v>819</v>
      </c>
      <c r="E2231" s="113" t="s">
        <v>838</v>
      </c>
      <c r="F2231" s="114">
        <v>1</v>
      </c>
      <c r="G2231" s="118" t="s">
        <v>821</v>
      </c>
    </row>
    <row r="2232" spans="1:7" ht="21" x14ac:dyDescent="0.35">
      <c r="A2232" s="112" t="s">
        <v>816</v>
      </c>
      <c r="B2232" s="113" t="s">
        <v>983</v>
      </c>
      <c r="C2232" s="113" t="s">
        <v>2892</v>
      </c>
      <c r="D2232" s="113" t="s">
        <v>824</v>
      </c>
      <c r="E2232" s="115"/>
      <c r="F2232" s="114">
        <v>8</v>
      </c>
      <c r="G2232" s="118" t="s">
        <v>821</v>
      </c>
    </row>
    <row r="2233" spans="1:7" ht="21" x14ac:dyDescent="0.35">
      <c r="A2233" s="112" t="s">
        <v>816</v>
      </c>
      <c r="B2233" s="113" t="s">
        <v>2456</v>
      </c>
      <c r="C2233" s="113" t="s">
        <v>2893</v>
      </c>
      <c r="D2233" s="113" t="s">
        <v>819</v>
      </c>
      <c r="E2233" s="113" t="s">
        <v>845</v>
      </c>
      <c r="F2233" s="114">
        <v>240</v>
      </c>
      <c r="G2233" s="118" t="s">
        <v>821</v>
      </c>
    </row>
    <row r="2234" spans="1:7" ht="21" x14ac:dyDescent="0.35">
      <c r="A2234" s="112" t="s">
        <v>816</v>
      </c>
      <c r="B2234" s="113" t="s">
        <v>2456</v>
      </c>
      <c r="C2234" s="113" t="s">
        <v>2893</v>
      </c>
      <c r="D2234" s="113" t="s">
        <v>819</v>
      </c>
      <c r="E2234" s="113" t="s">
        <v>845</v>
      </c>
      <c r="F2234" s="114">
        <v>240</v>
      </c>
      <c r="G2234" s="118" t="s">
        <v>821</v>
      </c>
    </row>
    <row r="2235" spans="1:7" ht="21" x14ac:dyDescent="0.35">
      <c r="A2235" s="112" t="s">
        <v>816</v>
      </c>
      <c r="B2235" s="113" t="s">
        <v>880</v>
      </c>
      <c r="C2235" s="113" t="s">
        <v>2894</v>
      </c>
      <c r="D2235" s="113" t="s">
        <v>824</v>
      </c>
      <c r="E2235" s="115"/>
      <c r="F2235" s="114">
        <v>1</v>
      </c>
      <c r="G2235" s="118" t="s">
        <v>821</v>
      </c>
    </row>
    <row r="2236" spans="1:7" ht="21" x14ac:dyDescent="0.35">
      <c r="A2236" s="112" t="s">
        <v>816</v>
      </c>
      <c r="B2236" s="113" t="s">
        <v>1233</v>
      </c>
      <c r="C2236" s="113" t="s">
        <v>2895</v>
      </c>
      <c r="D2236" s="113" t="s">
        <v>819</v>
      </c>
      <c r="E2236" s="113" t="s">
        <v>829</v>
      </c>
      <c r="F2236" s="114">
        <v>1</v>
      </c>
      <c r="G2236" s="118" t="s">
        <v>821</v>
      </c>
    </row>
    <row r="2237" spans="1:7" ht="21" x14ac:dyDescent="0.35">
      <c r="A2237" s="112" t="s">
        <v>816</v>
      </c>
      <c r="B2237" s="113" t="s">
        <v>983</v>
      </c>
      <c r="C2237" s="113" t="s">
        <v>2896</v>
      </c>
      <c r="D2237" s="113" t="s">
        <v>824</v>
      </c>
      <c r="E2237" s="115"/>
      <c r="F2237" s="114">
        <v>2</v>
      </c>
      <c r="G2237" s="118" t="s">
        <v>821</v>
      </c>
    </row>
    <row r="2238" spans="1:7" ht="21" x14ac:dyDescent="0.35">
      <c r="A2238" s="112" t="s">
        <v>816</v>
      </c>
      <c r="B2238" s="113" t="s">
        <v>2897</v>
      </c>
      <c r="C2238" s="113" t="s">
        <v>2898</v>
      </c>
      <c r="D2238" s="113" t="s">
        <v>824</v>
      </c>
      <c r="E2238" s="115"/>
      <c r="F2238" s="114">
        <v>8</v>
      </c>
      <c r="G2238" s="118" t="s">
        <v>821</v>
      </c>
    </row>
    <row r="2239" spans="1:7" ht="21" x14ac:dyDescent="0.35">
      <c r="A2239" s="112" t="s">
        <v>816</v>
      </c>
      <c r="B2239" s="113" t="s">
        <v>880</v>
      </c>
      <c r="C2239" s="113" t="s">
        <v>2899</v>
      </c>
      <c r="D2239" s="113" t="s">
        <v>819</v>
      </c>
      <c r="E2239" s="113" t="s">
        <v>838</v>
      </c>
      <c r="F2239" s="114">
        <v>1</v>
      </c>
      <c r="G2239" s="118" t="s">
        <v>821</v>
      </c>
    </row>
    <row r="2240" spans="1:7" ht="21" x14ac:dyDescent="0.35">
      <c r="A2240" s="112" t="s">
        <v>816</v>
      </c>
      <c r="B2240" s="113" t="s">
        <v>880</v>
      </c>
      <c r="C2240" s="113" t="s">
        <v>2900</v>
      </c>
      <c r="D2240" s="113" t="s">
        <v>824</v>
      </c>
      <c r="E2240" s="115"/>
      <c r="F2240" s="114">
        <v>1</v>
      </c>
      <c r="G2240" s="118" t="s">
        <v>821</v>
      </c>
    </row>
    <row r="2241" spans="1:7" x14ac:dyDescent="0.35">
      <c r="A2241" s="112" t="s">
        <v>816</v>
      </c>
      <c r="B2241" s="113" t="s">
        <v>2901</v>
      </c>
      <c r="C2241" s="113" t="s">
        <v>2902</v>
      </c>
      <c r="D2241" s="113" t="s">
        <v>819</v>
      </c>
      <c r="E2241" s="113" t="s">
        <v>820</v>
      </c>
      <c r="F2241" s="114">
        <v>1</v>
      </c>
      <c r="G2241" s="118" t="s">
        <v>821</v>
      </c>
    </row>
    <row r="2242" spans="1:7" x14ac:dyDescent="0.35">
      <c r="A2242" s="112" t="s">
        <v>816</v>
      </c>
      <c r="B2242" s="113" t="s">
        <v>1291</v>
      </c>
      <c r="C2242" s="113" t="s">
        <v>2903</v>
      </c>
      <c r="D2242" s="113" t="s">
        <v>819</v>
      </c>
      <c r="E2242" s="113" t="s">
        <v>845</v>
      </c>
      <c r="F2242" s="114">
        <v>1</v>
      </c>
      <c r="G2242" s="118" t="s">
        <v>821</v>
      </c>
    </row>
    <row r="2243" spans="1:7" ht="21" x14ac:dyDescent="0.35">
      <c r="A2243" s="112" t="s">
        <v>816</v>
      </c>
      <c r="B2243" s="113" t="s">
        <v>996</v>
      </c>
      <c r="C2243" s="113" t="s">
        <v>2904</v>
      </c>
      <c r="D2243" s="113" t="s">
        <v>819</v>
      </c>
      <c r="E2243" s="113" t="s">
        <v>845</v>
      </c>
      <c r="F2243" s="114">
        <v>1</v>
      </c>
      <c r="G2243" s="118" t="s">
        <v>821</v>
      </c>
    </row>
    <row r="2244" spans="1:7" ht="21" x14ac:dyDescent="0.35">
      <c r="A2244" s="112" t="s">
        <v>816</v>
      </c>
      <c r="B2244" s="113" t="s">
        <v>996</v>
      </c>
      <c r="C2244" s="113" t="s">
        <v>2904</v>
      </c>
      <c r="D2244" s="113" t="s">
        <v>819</v>
      </c>
      <c r="E2244" s="113" t="s">
        <v>845</v>
      </c>
      <c r="F2244" s="114">
        <v>1</v>
      </c>
      <c r="G2244" s="118" t="s">
        <v>821</v>
      </c>
    </row>
    <row r="2245" spans="1:7" ht="21" x14ac:dyDescent="0.35">
      <c r="A2245" s="112" t="s">
        <v>816</v>
      </c>
      <c r="B2245" s="113" t="s">
        <v>880</v>
      </c>
      <c r="C2245" s="113" t="s">
        <v>2120</v>
      </c>
      <c r="D2245" s="113" t="s">
        <v>819</v>
      </c>
      <c r="E2245" s="113" t="s">
        <v>838</v>
      </c>
      <c r="F2245" s="114">
        <v>1</v>
      </c>
      <c r="G2245" s="118" t="s">
        <v>821</v>
      </c>
    </row>
    <row r="2246" spans="1:7" ht="21" x14ac:dyDescent="0.35">
      <c r="A2246" s="112" t="s">
        <v>816</v>
      </c>
      <c r="B2246" s="113" t="s">
        <v>2314</v>
      </c>
      <c r="C2246" s="113" t="s">
        <v>2905</v>
      </c>
      <c r="D2246" s="113" t="s">
        <v>819</v>
      </c>
      <c r="E2246" s="113" t="s">
        <v>845</v>
      </c>
      <c r="F2246" s="114">
        <v>20</v>
      </c>
      <c r="G2246" s="118" t="s">
        <v>1713</v>
      </c>
    </row>
    <row r="2247" spans="1:7" ht="21" x14ac:dyDescent="0.35">
      <c r="A2247" s="112" t="s">
        <v>816</v>
      </c>
      <c r="B2247" s="113" t="s">
        <v>2314</v>
      </c>
      <c r="C2247" s="113" t="s">
        <v>2905</v>
      </c>
      <c r="D2247" s="113" t="s">
        <v>819</v>
      </c>
      <c r="E2247" s="113" t="s">
        <v>845</v>
      </c>
      <c r="F2247" s="114">
        <v>20</v>
      </c>
      <c r="G2247" s="118" t="s">
        <v>1713</v>
      </c>
    </row>
    <row r="2248" spans="1:7" ht="21" x14ac:dyDescent="0.35">
      <c r="A2248" s="112" t="s">
        <v>816</v>
      </c>
      <c r="B2248" s="113" t="s">
        <v>972</v>
      </c>
      <c r="C2248" s="113" t="s">
        <v>2906</v>
      </c>
      <c r="D2248" s="113" t="s">
        <v>824</v>
      </c>
      <c r="E2248" s="115"/>
      <c r="F2248" s="114">
        <v>1</v>
      </c>
      <c r="G2248" s="118" t="s">
        <v>821</v>
      </c>
    </row>
    <row r="2249" spans="1:7" x14ac:dyDescent="0.35">
      <c r="A2249" s="112" t="s">
        <v>816</v>
      </c>
      <c r="B2249" s="113" t="s">
        <v>2907</v>
      </c>
      <c r="C2249" s="113" t="s">
        <v>2908</v>
      </c>
      <c r="D2249" s="113" t="s">
        <v>824</v>
      </c>
      <c r="E2249" s="115"/>
      <c r="F2249" s="114">
        <v>1</v>
      </c>
      <c r="G2249" s="118" t="s">
        <v>821</v>
      </c>
    </row>
    <row r="2250" spans="1:7" x14ac:dyDescent="0.35">
      <c r="A2250" s="112" t="s">
        <v>816</v>
      </c>
      <c r="B2250" s="113" t="s">
        <v>2907</v>
      </c>
      <c r="C2250" s="113" t="s">
        <v>2908</v>
      </c>
      <c r="D2250" s="113" t="s">
        <v>824</v>
      </c>
      <c r="E2250" s="115"/>
      <c r="F2250" s="114">
        <v>1</v>
      </c>
      <c r="G2250" s="118" t="s">
        <v>821</v>
      </c>
    </row>
    <row r="2251" spans="1:7" ht="21" x14ac:dyDescent="0.35">
      <c r="A2251" s="112" t="s">
        <v>816</v>
      </c>
      <c r="B2251" s="113" t="s">
        <v>848</v>
      </c>
      <c r="C2251" s="113" t="s">
        <v>2909</v>
      </c>
      <c r="D2251" s="113" t="s">
        <v>824</v>
      </c>
      <c r="E2251" s="115"/>
      <c r="F2251" s="114">
        <v>1</v>
      </c>
      <c r="G2251" s="118" t="s">
        <v>821</v>
      </c>
    </row>
    <row r="2252" spans="1:7" ht="21" x14ac:dyDescent="0.35">
      <c r="A2252" s="112" t="s">
        <v>816</v>
      </c>
      <c r="B2252" s="113" t="s">
        <v>996</v>
      </c>
      <c r="C2252" s="113" t="s">
        <v>2121</v>
      </c>
      <c r="D2252" s="113" t="s">
        <v>819</v>
      </c>
      <c r="E2252" s="113" t="s">
        <v>845</v>
      </c>
      <c r="F2252" s="114">
        <v>1</v>
      </c>
      <c r="G2252" s="118" t="s">
        <v>821</v>
      </c>
    </row>
    <row r="2253" spans="1:7" ht="21" x14ac:dyDescent="0.35">
      <c r="A2253" s="112" t="s">
        <v>816</v>
      </c>
      <c r="B2253" s="113" t="s">
        <v>2910</v>
      </c>
      <c r="C2253" s="113" t="s">
        <v>2911</v>
      </c>
      <c r="D2253" s="113" t="s">
        <v>824</v>
      </c>
      <c r="E2253" s="115"/>
      <c r="F2253" s="114">
        <v>2</v>
      </c>
      <c r="G2253" s="118" t="s">
        <v>821</v>
      </c>
    </row>
    <row r="2254" spans="1:7" x14ac:dyDescent="0.35">
      <c r="A2254" s="112" t="s">
        <v>816</v>
      </c>
      <c r="B2254" s="113" t="s">
        <v>1060</v>
      </c>
      <c r="C2254" s="113" t="s">
        <v>2912</v>
      </c>
      <c r="D2254" s="113" t="s">
        <v>824</v>
      </c>
      <c r="E2254" s="115"/>
      <c r="F2254" s="114">
        <v>1</v>
      </c>
      <c r="G2254" s="118" t="s">
        <v>821</v>
      </c>
    </row>
    <row r="2255" spans="1:7" ht="21" x14ac:dyDescent="0.35">
      <c r="A2255" s="112" t="s">
        <v>816</v>
      </c>
      <c r="B2255" s="113" t="s">
        <v>2068</v>
      </c>
      <c r="C2255" s="113" t="s">
        <v>2913</v>
      </c>
      <c r="D2255" s="113" t="s">
        <v>824</v>
      </c>
      <c r="E2255" s="115"/>
      <c r="F2255" s="114">
        <v>1</v>
      </c>
      <c r="G2255" s="118" t="s">
        <v>821</v>
      </c>
    </row>
    <row r="2256" spans="1:7" ht="21" x14ac:dyDescent="0.35">
      <c r="A2256" s="112" t="s">
        <v>816</v>
      </c>
      <c r="B2256" s="113" t="s">
        <v>1231</v>
      </c>
      <c r="C2256" s="113" t="s">
        <v>2914</v>
      </c>
      <c r="D2256" s="113" t="s">
        <v>824</v>
      </c>
      <c r="E2256" s="115"/>
      <c r="F2256" s="114">
        <v>1</v>
      </c>
      <c r="G2256" s="118" t="s">
        <v>821</v>
      </c>
    </row>
    <row r="2257" spans="1:7" ht="31.5" x14ac:dyDescent="0.35">
      <c r="A2257" s="112" t="s">
        <v>816</v>
      </c>
      <c r="B2257" s="113" t="s">
        <v>902</v>
      </c>
      <c r="C2257" s="113" t="s">
        <v>2915</v>
      </c>
      <c r="D2257" s="113" t="s">
        <v>819</v>
      </c>
      <c r="E2257" s="113" t="s">
        <v>838</v>
      </c>
      <c r="F2257" s="114">
        <v>1</v>
      </c>
      <c r="G2257" s="118" t="s">
        <v>821</v>
      </c>
    </row>
    <row r="2258" spans="1:7" ht="21" x14ac:dyDescent="0.35">
      <c r="A2258" s="112" t="s">
        <v>816</v>
      </c>
      <c r="B2258" s="113" t="s">
        <v>1605</v>
      </c>
      <c r="C2258" s="113" t="s">
        <v>2916</v>
      </c>
      <c r="D2258" s="113" t="s">
        <v>819</v>
      </c>
      <c r="E2258" s="113" t="s">
        <v>845</v>
      </c>
      <c r="F2258" s="114">
        <v>1</v>
      </c>
      <c r="G2258" s="118" t="s">
        <v>821</v>
      </c>
    </row>
    <row r="2259" spans="1:7" ht="21" x14ac:dyDescent="0.35">
      <c r="A2259" s="112" t="s">
        <v>816</v>
      </c>
      <c r="B2259" s="113" t="s">
        <v>867</v>
      </c>
      <c r="C2259" s="113" t="s">
        <v>2917</v>
      </c>
      <c r="D2259" s="113" t="s">
        <v>824</v>
      </c>
      <c r="E2259" s="115"/>
      <c r="F2259" s="114">
        <v>1</v>
      </c>
      <c r="G2259" s="118" t="s">
        <v>821</v>
      </c>
    </row>
    <row r="2260" spans="1:7" ht="21" x14ac:dyDescent="0.35">
      <c r="A2260" s="112" t="s">
        <v>816</v>
      </c>
      <c r="B2260" s="113" t="s">
        <v>867</v>
      </c>
      <c r="C2260" s="113" t="s">
        <v>2917</v>
      </c>
      <c r="D2260" s="113" t="s">
        <v>824</v>
      </c>
      <c r="E2260" s="115"/>
      <c r="F2260" s="114">
        <v>1</v>
      </c>
      <c r="G2260" s="118" t="s">
        <v>821</v>
      </c>
    </row>
    <row r="2261" spans="1:7" x14ac:dyDescent="0.35">
      <c r="A2261" s="112" t="s">
        <v>816</v>
      </c>
      <c r="B2261" s="113" t="s">
        <v>867</v>
      </c>
      <c r="C2261" s="113" t="s">
        <v>2918</v>
      </c>
      <c r="D2261" s="113" t="s">
        <v>824</v>
      </c>
      <c r="E2261" s="115"/>
      <c r="F2261" s="114">
        <v>1</v>
      </c>
      <c r="G2261" s="118" t="s">
        <v>821</v>
      </c>
    </row>
    <row r="2262" spans="1:7" ht="21" x14ac:dyDescent="0.35">
      <c r="A2262" s="112" t="s">
        <v>816</v>
      </c>
      <c r="B2262" s="113" t="s">
        <v>1274</v>
      </c>
      <c r="C2262" s="113" t="s">
        <v>2919</v>
      </c>
      <c r="D2262" s="113" t="s">
        <v>819</v>
      </c>
      <c r="E2262" s="113" t="s">
        <v>820</v>
      </c>
      <c r="F2262" s="114">
        <v>2</v>
      </c>
      <c r="G2262" s="118" t="s">
        <v>821</v>
      </c>
    </row>
    <row r="2263" spans="1:7" ht="21" x14ac:dyDescent="0.35">
      <c r="A2263" s="112" t="s">
        <v>816</v>
      </c>
      <c r="B2263" s="113" t="s">
        <v>1274</v>
      </c>
      <c r="C2263" s="113" t="s">
        <v>2919</v>
      </c>
      <c r="D2263" s="113" t="s">
        <v>819</v>
      </c>
      <c r="E2263" s="113" t="s">
        <v>820</v>
      </c>
      <c r="F2263" s="114">
        <v>2</v>
      </c>
      <c r="G2263" s="118" t="s">
        <v>821</v>
      </c>
    </row>
    <row r="2264" spans="1:7" ht="21" x14ac:dyDescent="0.35">
      <c r="A2264" s="112" t="s">
        <v>816</v>
      </c>
      <c r="B2264" s="113" t="s">
        <v>1274</v>
      </c>
      <c r="C2264" s="113" t="s">
        <v>2919</v>
      </c>
      <c r="D2264" s="113" t="s">
        <v>819</v>
      </c>
      <c r="E2264" s="113" t="s">
        <v>820</v>
      </c>
      <c r="F2264" s="114">
        <v>2</v>
      </c>
      <c r="G2264" s="118" t="s">
        <v>821</v>
      </c>
    </row>
    <row r="2265" spans="1:7" ht="21" x14ac:dyDescent="0.35">
      <c r="A2265" s="112" t="s">
        <v>816</v>
      </c>
      <c r="B2265" s="113" t="s">
        <v>2920</v>
      </c>
      <c r="C2265" s="113" t="s">
        <v>2921</v>
      </c>
      <c r="D2265" s="113" t="s">
        <v>824</v>
      </c>
      <c r="E2265" s="115"/>
      <c r="F2265" s="114">
        <v>2</v>
      </c>
      <c r="G2265" s="118" t="s">
        <v>821</v>
      </c>
    </row>
    <row r="2266" spans="1:7" ht="21" x14ac:dyDescent="0.35">
      <c r="A2266" s="112" t="s">
        <v>816</v>
      </c>
      <c r="B2266" s="113" t="s">
        <v>880</v>
      </c>
      <c r="C2266" s="113" t="s">
        <v>2131</v>
      </c>
      <c r="D2266" s="113" t="s">
        <v>819</v>
      </c>
      <c r="E2266" s="113" t="s">
        <v>838</v>
      </c>
      <c r="F2266" s="114">
        <v>1</v>
      </c>
      <c r="G2266" s="118" t="s">
        <v>821</v>
      </c>
    </row>
    <row r="2267" spans="1:7" ht="21" x14ac:dyDescent="0.35">
      <c r="A2267" s="112" t="s">
        <v>816</v>
      </c>
      <c r="B2267" s="113" t="s">
        <v>2679</v>
      </c>
      <c r="C2267" s="113" t="s">
        <v>2922</v>
      </c>
      <c r="D2267" s="113" t="s">
        <v>824</v>
      </c>
      <c r="E2267" s="115"/>
      <c r="F2267" s="114">
        <v>500</v>
      </c>
      <c r="G2267" s="118" t="s">
        <v>1050</v>
      </c>
    </row>
    <row r="2268" spans="1:7" x14ac:dyDescent="0.35">
      <c r="A2268" s="112" t="s">
        <v>816</v>
      </c>
      <c r="B2268" s="113" t="s">
        <v>1378</v>
      </c>
      <c r="C2268" s="113" t="s">
        <v>2923</v>
      </c>
      <c r="D2268" s="113" t="s">
        <v>819</v>
      </c>
      <c r="E2268" s="113" t="s">
        <v>820</v>
      </c>
      <c r="F2268" s="114">
        <v>2</v>
      </c>
      <c r="G2268" s="118" t="s">
        <v>821</v>
      </c>
    </row>
    <row r="2269" spans="1:7" x14ac:dyDescent="0.35">
      <c r="A2269" s="112" t="s">
        <v>816</v>
      </c>
      <c r="B2269" s="113" t="s">
        <v>867</v>
      </c>
      <c r="C2269" s="113" t="s">
        <v>2924</v>
      </c>
      <c r="D2269" s="113" t="s">
        <v>824</v>
      </c>
      <c r="E2269" s="115"/>
      <c r="F2269" s="114">
        <v>1</v>
      </c>
      <c r="G2269" s="118" t="s">
        <v>821</v>
      </c>
    </row>
    <row r="2270" spans="1:7" ht="21" x14ac:dyDescent="0.35">
      <c r="A2270" s="112" t="s">
        <v>816</v>
      </c>
      <c r="B2270" s="113" t="s">
        <v>1138</v>
      </c>
      <c r="C2270" s="113" t="s">
        <v>2925</v>
      </c>
      <c r="D2270" s="113" t="s">
        <v>819</v>
      </c>
      <c r="E2270" s="113" t="s">
        <v>845</v>
      </c>
      <c r="F2270" s="114">
        <v>5</v>
      </c>
      <c r="G2270" s="118" t="s">
        <v>821</v>
      </c>
    </row>
    <row r="2271" spans="1:7" x14ac:dyDescent="0.35">
      <c r="A2271" s="112" t="s">
        <v>816</v>
      </c>
      <c r="B2271" s="113" t="s">
        <v>2926</v>
      </c>
      <c r="C2271" s="113" t="s">
        <v>2927</v>
      </c>
      <c r="D2271" s="113" t="s">
        <v>824</v>
      </c>
      <c r="E2271" s="115"/>
      <c r="F2271" s="114">
        <v>1</v>
      </c>
      <c r="G2271" s="118" t="s">
        <v>821</v>
      </c>
    </row>
    <row r="2272" spans="1:7" ht="21" x14ac:dyDescent="0.35">
      <c r="A2272" s="112" t="s">
        <v>816</v>
      </c>
      <c r="B2272" s="113" t="s">
        <v>880</v>
      </c>
      <c r="C2272" s="113" t="s">
        <v>2928</v>
      </c>
      <c r="D2272" s="113" t="s">
        <v>819</v>
      </c>
      <c r="E2272" s="113" t="s">
        <v>838</v>
      </c>
      <c r="F2272" s="114">
        <v>1</v>
      </c>
      <c r="G2272" s="118" t="s">
        <v>821</v>
      </c>
    </row>
    <row r="2273" spans="1:7" ht="21" x14ac:dyDescent="0.35">
      <c r="A2273" s="112" t="s">
        <v>816</v>
      </c>
      <c r="B2273" s="113" t="s">
        <v>880</v>
      </c>
      <c r="C2273" s="113" t="s">
        <v>2928</v>
      </c>
      <c r="D2273" s="113" t="s">
        <v>819</v>
      </c>
      <c r="E2273" s="113" t="s">
        <v>838</v>
      </c>
      <c r="F2273" s="114">
        <v>1</v>
      </c>
      <c r="G2273" s="118" t="s">
        <v>821</v>
      </c>
    </row>
    <row r="2274" spans="1:7" ht="21" x14ac:dyDescent="0.35">
      <c r="A2274" s="112" t="s">
        <v>816</v>
      </c>
      <c r="B2274" s="113" t="s">
        <v>880</v>
      </c>
      <c r="C2274" s="113" t="s">
        <v>2928</v>
      </c>
      <c r="D2274" s="113" t="s">
        <v>819</v>
      </c>
      <c r="E2274" s="113" t="s">
        <v>838</v>
      </c>
      <c r="F2274" s="114">
        <v>1</v>
      </c>
      <c r="G2274" s="118" t="s">
        <v>821</v>
      </c>
    </row>
    <row r="2275" spans="1:7" ht="21" x14ac:dyDescent="0.35">
      <c r="A2275" s="112" t="s">
        <v>816</v>
      </c>
      <c r="B2275" s="113" t="s">
        <v>880</v>
      </c>
      <c r="C2275" s="113" t="s">
        <v>2928</v>
      </c>
      <c r="D2275" s="113" t="s">
        <v>819</v>
      </c>
      <c r="E2275" s="113" t="s">
        <v>838</v>
      </c>
      <c r="F2275" s="114">
        <v>1</v>
      </c>
      <c r="G2275" s="118" t="s">
        <v>821</v>
      </c>
    </row>
    <row r="2276" spans="1:7" ht="21" x14ac:dyDescent="0.35">
      <c r="A2276" s="112" t="s">
        <v>816</v>
      </c>
      <c r="B2276" s="113" t="s">
        <v>880</v>
      </c>
      <c r="C2276" s="113" t="s">
        <v>2928</v>
      </c>
      <c r="D2276" s="113" t="s">
        <v>819</v>
      </c>
      <c r="E2276" s="113" t="s">
        <v>838</v>
      </c>
      <c r="F2276" s="114">
        <v>1</v>
      </c>
      <c r="G2276" s="118" t="s">
        <v>821</v>
      </c>
    </row>
    <row r="2277" spans="1:7" ht="21" x14ac:dyDescent="0.35">
      <c r="A2277" s="112" t="s">
        <v>816</v>
      </c>
      <c r="B2277" s="113" t="s">
        <v>867</v>
      </c>
      <c r="C2277" s="113" t="s">
        <v>2929</v>
      </c>
      <c r="D2277" s="113" t="s">
        <v>824</v>
      </c>
      <c r="E2277" s="115"/>
      <c r="F2277" s="114">
        <v>1</v>
      </c>
      <c r="G2277" s="118" t="s">
        <v>821</v>
      </c>
    </row>
    <row r="2278" spans="1:7" ht="21" x14ac:dyDescent="0.35">
      <c r="A2278" s="112" t="s">
        <v>816</v>
      </c>
      <c r="B2278" s="113" t="s">
        <v>867</v>
      </c>
      <c r="C2278" s="113" t="s">
        <v>2929</v>
      </c>
      <c r="D2278" s="113" t="s">
        <v>824</v>
      </c>
      <c r="E2278" s="115"/>
      <c r="F2278" s="114">
        <v>1</v>
      </c>
      <c r="G2278" s="118" t="s">
        <v>821</v>
      </c>
    </row>
    <row r="2279" spans="1:7" ht="21" x14ac:dyDescent="0.35">
      <c r="A2279" s="112" t="s">
        <v>816</v>
      </c>
      <c r="B2279" s="113" t="s">
        <v>882</v>
      </c>
      <c r="C2279" s="113" t="s">
        <v>2930</v>
      </c>
      <c r="D2279" s="113" t="s">
        <v>819</v>
      </c>
      <c r="E2279" s="113" t="s">
        <v>820</v>
      </c>
      <c r="F2279" s="114">
        <v>1</v>
      </c>
      <c r="G2279" s="118" t="s">
        <v>821</v>
      </c>
    </row>
    <row r="2280" spans="1:7" ht="21" x14ac:dyDescent="0.35">
      <c r="A2280" s="112" t="s">
        <v>816</v>
      </c>
      <c r="B2280" s="113" t="s">
        <v>1814</v>
      </c>
      <c r="C2280" s="113" t="s">
        <v>2931</v>
      </c>
      <c r="D2280" s="113" t="s">
        <v>819</v>
      </c>
      <c r="E2280" s="113" t="s">
        <v>838</v>
      </c>
      <c r="F2280" s="114">
        <v>1</v>
      </c>
      <c r="G2280" s="118" t="s">
        <v>821</v>
      </c>
    </row>
    <row r="2281" spans="1:7" x14ac:dyDescent="0.35">
      <c r="A2281" s="112" t="s">
        <v>816</v>
      </c>
      <c r="B2281" s="113" t="s">
        <v>983</v>
      </c>
      <c r="C2281" s="113" t="s">
        <v>2443</v>
      </c>
      <c r="D2281" s="113" t="s">
        <v>819</v>
      </c>
      <c r="E2281" s="113" t="s">
        <v>820</v>
      </c>
      <c r="F2281" s="114">
        <v>4</v>
      </c>
      <c r="G2281" s="118" t="s">
        <v>821</v>
      </c>
    </row>
    <row r="2282" spans="1:7" ht="21" x14ac:dyDescent="0.35">
      <c r="A2282" s="112" t="s">
        <v>816</v>
      </c>
      <c r="B2282" s="113" t="s">
        <v>1202</v>
      </c>
      <c r="C2282" s="113" t="s">
        <v>2932</v>
      </c>
      <c r="D2282" s="113" t="s">
        <v>819</v>
      </c>
      <c r="E2282" s="113" t="s">
        <v>829</v>
      </c>
      <c r="F2282" s="114">
        <v>2</v>
      </c>
      <c r="G2282" s="118" t="s">
        <v>821</v>
      </c>
    </row>
    <row r="2283" spans="1:7" ht="21" x14ac:dyDescent="0.35">
      <c r="A2283" s="112" t="s">
        <v>816</v>
      </c>
      <c r="B2283" s="113" t="s">
        <v>1202</v>
      </c>
      <c r="C2283" s="113" t="s">
        <v>2932</v>
      </c>
      <c r="D2283" s="113" t="s">
        <v>819</v>
      </c>
      <c r="E2283" s="113" t="s">
        <v>829</v>
      </c>
      <c r="F2283" s="114">
        <v>2</v>
      </c>
      <c r="G2283" s="118" t="s">
        <v>821</v>
      </c>
    </row>
    <row r="2284" spans="1:7" ht="21" x14ac:dyDescent="0.35">
      <c r="A2284" s="112" t="s">
        <v>816</v>
      </c>
      <c r="B2284" s="113" t="s">
        <v>1337</v>
      </c>
      <c r="C2284" s="113" t="s">
        <v>2933</v>
      </c>
      <c r="D2284" s="113" t="s">
        <v>819</v>
      </c>
      <c r="E2284" s="113" t="s">
        <v>838</v>
      </c>
      <c r="F2284" s="114">
        <v>1</v>
      </c>
      <c r="G2284" s="118" t="s">
        <v>821</v>
      </c>
    </row>
    <row r="2285" spans="1:7" ht="21" x14ac:dyDescent="0.35">
      <c r="A2285" s="112" t="s">
        <v>816</v>
      </c>
      <c r="B2285" s="113" t="s">
        <v>1337</v>
      </c>
      <c r="C2285" s="113" t="s">
        <v>2933</v>
      </c>
      <c r="D2285" s="113" t="s">
        <v>819</v>
      </c>
      <c r="E2285" s="113" t="s">
        <v>838</v>
      </c>
      <c r="F2285" s="114">
        <v>1</v>
      </c>
      <c r="G2285" s="118" t="s">
        <v>821</v>
      </c>
    </row>
    <row r="2286" spans="1:7" ht="21" x14ac:dyDescent="0.35">
      <c r="A2286" s="112" t="s">
        <v>816</v>
      </c>
      <c r="B2286" s="113" t="s">
        <v>935</v>
      </c>
      <c r="C2286" s="113" t="s">
        <v>2934</v>
      </c>
      <c r="D2286" s="113" t="s">
        <v>824</v>
      </c>
      <c r="E2286" s="115"/>
      <c r="F2286" s="114">
        <v>1</v>
      </c>
      <c r="G2286" s="118" t="s">
        <v>821</v>
      </c>
    </row>
    <row r="2287" spans="1:7" ht="21" x14ac:dyDescent="0.35">
      <c r="A2287" s="112" t="s">
        <v>816</v>
      </c>
      <c r="B2287" s="113" t="s">
        <v>935</v>
      </c>
      <c r="C2287" s="113" t="s">
        <v>2934</v>
      </c>
      <c r="D2287" s="113" t="s">
        <v>824</v>
      </c>
      <c r="E2287" s="115"/>
      <c r="F2287" s="114">
        <v>1</v>
      </c>
      <c r="G2287" s="118" t="s">
        <v>821</v>
      </c>
    </row>
    <row r="2288" spans="1:7" ht="21" x14ac:dyDescent="0.35">
      <c r="A2288" s="112" t="s">
        <v>816</v>
      </c>
      <c r="B2288" s="113" t="s">
        <v>867</v>
      </c>
      <c r="C2288" s="113" t="s">
        <v>2935</v>
      </c>
      <c r="D2288" s="113" t="s">
        <v>819</v>
      </c>
      <c r="E2288" s="113" t="s">
        <v>845</v>
      </c>
      <c r="F2288" s="114">
        <v>1</v>
      </c>
      <c r="G2288" s="118" t="s">
        <v>821</v>
      </c>
    </row>
    <row r="2289" spans="1:7" ht="21" x14ac:dyDescent="0.35">
      <c r="A2289" s="112" t="s">
        <v>816</v>
      </c>
      <c r="B2289" s="113" t="s">
        <v>1138</v>
      </c>
      <c r="C2289" s="113" t="s">
        <v>2936</v>
      </c>
      <c r="D2289" s="113" t="s">
        <v>824</v>
      </c>
      <c r="E2289" s="115"/>
      <c r="F2289" s="114">
        <v>7</v>
      </c>
      <c r="G2289" s="118" t="s">
        <v>821</v>
      </c>
    </row>
    <row r="2290" spans="1:7" ht="21" x14ac:dyDescent="0.35">
      <c r="A2290" s="112" t="s">
        <v>816</v>
      </c>
      <c r="B2290" s="113" t="s">
        <v>2220</v>
      </c>
      <c r="C2290" s="113" t="s">
        <v>2937</v>
      </c>
      <c r="D2290" s="113" t="s">
        <v>824</v>
      </c>
      <c r="E2290" s="115"/>
      <c r="F2290" s="114">
        <v>1</v>
      </c>
      <c r="G2290" s="118" t="s">
        <v>821</v>
      </c>
    </row>
    <row r="2291" spans="1:7" ht="21" x14ac:dyDescent="0.35">
      <c r="A2291" s="112" t="s">
        <v>816</v>
      </c>
      <c r="B2291" s="113" t="s">
        <v>817</v>
      </c>
      <c r="C2291" s="113" t="s">
        <v>2938</v>
      </c>
      <c r="D2291" s="113" t="s">
        <v>824</v>
      </c>
      <c r="E2291" s="115"/>
      <c r="F2291" s="114">
        <v>2</v>
      </c>
      <c r="G2291" s="118" t="s">
        <v>821</v>
      </c>
    </row>
    <row r="2292" spans="1:7" x14ac:dyDescent="0.35">
      <c r="A2292" s="112" t="s">
        <v>816</v>
      </c>
      <c r="B2292" s="113" t="s">
        <v>1505</v>
      </c>
      <c r="C2292" s="113" t="s">
        <v>2939</v>
      </c>
      <c r="D2292" s="113" t="s">
        <v>824</v>
      </c>
      <c r="E2292" s="115"/>
      <c r="F2292" s="114">
        <v>2</v>
      </c>
      <c r="G2292" s="118" t="s">
        <v>821</v>
      </c>
    </row>
    <row r="2293" spans="1:7" x14ac:dyDescent="0.35">
      <c r="A2293" s="112" t="s">
        <v>816</v>
      </c>
      <c r="B2293" s="113" t="s">
        <v>880</v>
      </c>
      <c r="C2293" s="113" t="s">
        <v>2940</v>
      </c>
      <c r="D2293" s="113" t="s">
        <v>819</v>
      </c>
      <c r="E2293" s="113" t="s">
        <v>838</v>
      </c>
      <c r="F2293" s="114">
        <v>1</v>
      </c>
      <c r="G2293" s="118" t="s">
        <v>821</v>
      </c>
    </row>
    <row r="2294" spans="1:7" ht="21" x14ac:dyDescent="0.35">
      <c r="A2294" s="112" t="s">
        <v>816</v>
      </c>
      <c r="B2294" s="113" t="s">
        <v>1274</v>
      </c>
      <c r="C2294" s="113" t="s">
        <v>2941</v>
      </c>
      <c r="D2294" s="113" t="s">
        <v>819</v>
      </c>
      <c r="E2294" s="113" t="s">
        <v>820</v>
      </c>
      <c r="F2294" s="114">
        <v>1</v>
      </c>
      <c r="G2294" s="118" t="s">
        <v>821</v>
      </c>
    </row>
    <row r="2295" spans="1:7" ht="21" x14ac:dyDescent="0.35">
      <c r="A2295" s="112" t="s">
        <v>816</v>
      </c>
      <c r="B2295" s="113" t="s">
        <v>1274</v>
      </c>
      <c r="C2295" s="113" t="s">
        <v>2941</v>
      </c>
      <c r="D2295" s="113" t="s">
        <v>819</v>
      </c>
      <c r="E2295" s="113" t="s">
        <v>820</v>
      </c>
      <c r="F2295" s="114">
        <v>1</v>
      </c>
      <c r="G2295" s="118" t="s">
        <v>821</v>
      </c>
    </row>
    <row r="2296" spans="1:7" ht="21" x14ac:dyDescent="0.35">
      <c r="A2296" s="112" t="s">
        <v>816</v>
      </c>
      <c r="B2296" s="113" t="s">
        <v>1274</v>
      </c>
      <c r="C2296" s="113" t="s">
        <v>2941</v>
      </c>
      <c r="D2296" s="113" t="s">
        <v>819</v>
      </c>
      <c r="E2296" s="113" t="s">
        <v>820</v>
      </c>
      <c r="F2296" s="114">
        <v>1</v>
      </c>
      <c r="G2296" s="118" t="s">
        <v>821</v>
      </c>
    </row>
    <row r="2297" spans="1:7" ht="21" x14ac:dyDescent="0.35">
      <c r="A2297" s="112" t="s">
        <v>816</v>
      </c>
      <c r="B2297" s="113" t="s">
        <v>2201</v>
      </c>
      <c r="C2297" s="113" t="s">
        <v>2942</v>
      </c>
      <c r="D2297" s="113" t="s">
        <v>824</v>
      </c>
      <c r="E2297" s="115"/>
      <c r="F2297" s="114">
        <v>1</v>
      </c>
      <c r="G2297" s="118" t="s">
        <v>821</v>
      </c>
    </row>
    <row r="2298" spans="1:7" ht="21" x14ac:dyDescent="0.35">
      <c r="A2298" s="112" t="s">
        <v>816</v>
      </c>
      <c r="B2298" s="113" t="s">
        <v>890</v>
      </c>
      <c r="C2298" s="113" t="s">
        <v>2943</v>
      </c>
      <c r="D2298" s="113" t="s">
        <v>819</v>
      </c>
      <c r="E2298" s="113" t="s">
        <v>838</v>
      </c>
      <c r="F2298" s="114">
        <v>3</v>
      </c>
      <c r="G2298" s="118" t="s">
        <v>821</v>
      </c>
    </row>
    <row r="2299" spans="1:7" x14ac:dyDescent="0.35">
      <c r="A2299" s="112" t="s">
        <v>816</v>
      </c>
      <c r="B2299" s="113" t="s">
        <v>1917</v>
      </c>
      <c r="C2299" s="113" t="s">
        <v>2944</v>
      </c>
      <c r="D2299" s="113" t="s">
        <v>824</v>
      </c>
      <c r="E2299" s="115"/>
      <c r="F2299" s="114">
        <v>2</v>
      </c>
      <c r="G2299" s="118" t="s">
        <v>821</v>
      </c>
    </row>
    <row r="2300" spans="1:7" ht="21" x14ac:dyDescent="0.35">
      <c r="A2300" s="112" t="s">
        <v>816</v>
      </c>
      <c r="B2300" s="113" t="s">
        <v>890</v>
      </c>
      <c r="C2300" s="113" t="s">
        <v>2945</v>
      </c>
      <c r="D2300" s="113" t="s">
        <v>819</v>
      </c>
      <c r="E2300" s="113" t="s">
        <v>820</v>
      </c>
      <c r="F2300" s="114">
        <v>1</v>
      </c>
      <c r="G2300" s="118" t="s">
        <v>821</v>
      </c>
    </row>
    <row r="2301" spans="1:7" ht="21" x14ac:dyDescent="0.35">
      <c r="A2301" s="112" t="s">
        <v>816</v>
      </c>
      <c r="B2301" s="113" t="s">
        <v>890</v>
      </c>
      <c r="C2301" s="113" t="s">
        <v>2945</v>
      </c>
      <c r="D2301" s="113" t="s">
        <v>819</v>
      </c>
      <c r="E2301" s="113" t="s">
        <v>820</v>
      </c>
      <c r="F2301" s="114">
        <v>1</v>
      </c>
      <c r="G2301" s="118" t="s">
        <v>821</v>
      </c>
    </row>
    <row r="2302" spans="1:7" ht="21" x14ac:dyDescent="0.35">
      <c r="A2302" s="112" t="s">
        <v>816</v>
      </c>
      <c r="B2302" s="113" t="s">
        <v>967</v>
      </c>
      <c r="C2302" s="113" t="s">
        <v>2946</v>
      </c>
      <c r="D2302" s="113" t="s">
        <v>824</v>
      </c>
      <c r="E2302" s="115"/>
      <c r="F2302" s="114">
        <v>1</v>
      </c>
      <c r="G2302" s="118" t="s">
        <v>821</v>
      </c>
    </row>
    <row r="2303" spans="1:7" ht="21" x14ac:dyDescent="0.35">
      <c r="A2303" s="112" t="s">
        <v>816</v>
      </c>
      <c r="B2303" s="113" t="s">
        <v>1098</v>
      </c>
      <c r="C2303" s="113" t="s">
        <v>2947</v>
      </c>
      <c r="D2303" s="113" t="s">
        <v>819</v>
      </c>
      <c r="E2303" s="113" t="s">
        <v>845</v>
      </c>
      <c r="F2303" s="114">
        <v>1</v>
      </c>
      <c r="G2303" s="118" t="s">
        <v>821</v>
      </c>
    </row>
    <row r="2304" spans="1:7" ht="21" x14ac:dyDescent="0.35">
      <c r="A2304" s="112" t="s">
        <v>816</v>
      </c>
      <c r="B2304" s="113" t="s">
        <v>1098</v>
      </c>
      <c r="C2304" s="113" t="s">
        <v>2947</v>
      </c>
      <c r="D2304" s="113" t="s">
        <v>819</v>
      </c>
      <c r="E2304" s="113" t="s">
        <v>845</v>
      </c>
      <c r="F2304" s="114">
        <v>1</v>
      </c>
      <c r="G2304" s="118" t="s">
        <v>821</v>
      </c>
    </row>
    <row r="2305" spans="1:7" ht="21" x14ac:dyDescent="0.35">
      <c r="A2305" s="112" t="s">
        <v>816</v>
      </c>
      <c r="B2305" s="113" t="s">
        <v>871</v>
      </c>
      <c r="C2305" s="113" t="s">
        <v>2948</v>
      </c>
      <c r="D2305" s="113" t="s">
        <v>824</v>
      </c>
      <c r="E2305" s="115"/>
      <c r="F2305" s="114">
        <v>1</v>
      </c>
      <c r="G2305" s="118" t="s">
        <v>821</v>
      </c>
    </row>
    <row r="2306" spans="1:7" x14ac:dyDescent="0.35">
      <c r="A2306" s="112" t="s">
        <v>816</v>
      </c>
      <c r="B2306" s="113" t="s">
        <v>2949</v>
      </c>
      <c r="C2306" s="113" t="s">
        <v>2950</v>
      </c>
      <c r="D2306" s="113" t="s">
        <v>824</v>
      </c>
      <c r="E2306" s="115"/>
      <c r="F2306" s="114">
        <v>2</v>
      </c>
      <c r="G2306" s="118" t="s">
        <v>821</v>
      </c>
    </row>
    <row r="2307" spans="1:7" ht="21" x14ac:dyDescent="0.35">
      <c r="A2307" s="112" t="s">
        <v>816</v>
      </c>
      <c r="B2307" s="113" t="s">
        <v>1233</v>
      </c>
      <c r="C2307" s="113" t="s">
        <v>2951</v>
      </c>
      <c r="D2307" s="113" t="s">
        <v>824</v>
      </c>
      <c r="E2307" s="115"/>
      <c r="F2307" s="114">
        <v>4</v>
      </c>
      <c r="G2307" s="118" t="s">
        <v>821</v>
      </c>
    </row>
    <row r="2308" spans="1:7" x14ac:dyDescent="0.35">
      <c r="A2308" s="112" t="s">
        <v>816</v>
      </c>
      <c r="B2308" s="113" t="s">
        <v>2952</v>
      </c>
      <c r="C2308" s="113" t="s">
        <v>2953</v>
      </c>
      <c r="D2308" s="113" t="s">
        <v>824</v>
      </c>
      <c r="E2308" s="115"/>
      <c r="F2308" s="114">
        <v>7</v>
      </c>
      <c r="G2308" s="118" t="s">
        <v>821</v>
      </c>
    </row>
    <row r="2309" spans="1:7" ht="21" x14ac:dyDescent="0.35">
      <c r="A2309" s="112" t="s">
        <v>816</v>
      </c>
      <c r="B2309" s="113" t="s">
        <v>1177</v>
      </c>
      <c r="C2309" s="113" t="s">
        <v>2954</v>
      </c>
      <c r="D2309" s="113" t="s">
        <v>824</v>
      </c>
      <c r="E2309" s="115"/>
      <c r="F2309" s="114">
        <v>2</v>
      </c>
      <c r="G2309" s="118" t="s">
        <v>821</v>
      </c>
    </row>
    <row r="2310" spans="1:7" ht="21" x14ac:dyDescent="0.35">
      <c r="A2310" s="112" t="s">
        <v>816</v>
      </c>
      <c r="B2310" s="113" t="s">
        <v>2955</v>
      </c>
      <c r="C2310" s="113" t="s">
        <v>2956</v>
      </c>
      <c r="D2310" s="113" t="s">
        <v>824</v>
      </c>
      <c r="E2310" s="115"/>
      <c r="F2310" s="114">
        <v>1</v>
      </c>
      <c r="G2310" s="118" t="s">
        <v>821</v>
      </c>
    </row>
    <row r="2311" spans="1:7" x14ac:dyDescent="0.35">
      <c r="A2311" s="112" t="s">
        <v>816</v>
      </c>
      <c r="B2311" s="113" t="s">
        <v>1274</v>
      </c>
      <c r="C2311" s="113" t="s">
        <v>2957</v>
      </c>
      <c r="D2311" s="113" t="s">
        <v>819</v>
      </c>
      <c r="E2311" s="113" t="s">
        <v>838</v>
      </c>
      <c r="F2311" s="114">
        <v>1</v>
      </c>
      <c r="G2311" s="118" t="s">
        <v>821</v>
      </c>
    </row>
    <row r="2312" spans="1:7" ht="21" x14ac:dyDescent="0.35">
      <c r="A2312" s="112" t="s">
        <v>816</v>
      </c>
      <c r="B2312" s="113" t="s">
        <v>1331</v>
      </c>
      <c r="C2312" s="113" t="s">
        <v>2958</v>
      </c>
      <c r="D2312" s="113" t="s">
        <v>824</v>
      </c>
      <c r="E2312" s="115"/>
      <c r="F2312" s="114">
        <v>2</v>
      </c>
      <c r="G2312" s="118" t="s">
        <v>821</v>
      </c>
    </row>
    <row r="2313" spans="1:7" ht="21" x14ac:dyDescent="0.35">
      <c r="A2313" s="112" t="s">
        <v>816</v>
      </c>
      <c r="B2313" s="113" t="s">
        <v>1704</v>
      </c>
      <c r="C2313" s="113" t="s">
        <v>2959</v>
      </c>
      <c r="D2313" s="113" t="s">
        <v>824</v>
      </c>
      <c r="E2313" s="115"/>
      <c r="F2313" s="114">
        <v>2</v>
      </c>
      <c r="G2313" s="118" t="s">
        <v>821</v>
      </c>
    </row>
    <row r="2314" spans="1:7" ht="21" x14ac:dyDescent="0.35">
      <c r="A2314" s="112" t="s">
        <v>816</v>
      </c>
      <c r="B2314" s="113" t="s">
        <v>2960</v>
      </c>
      <c r="C2314" s="113" t="s">
        <v>2961</v>
      </c>
      <c r="D2314" s="113" t="s">
        <v>824</v>
      </c>
      <c r="E2314" s="115"/>
      <c r="F2314" s="114">
        <v>1</v>
      </c>
      <c r="G2314" s="118" t="s">
        <v>821</v>
      </c>
    </row>
    <row r="2315" spans="1:7" ht="31.5" x14ac:dyDescent="0.35">
      <c r="A2315" s="112" t="s">
        <v>816</v>
      </c>
      <c r="B2315" s="113" t="s">
        <v>1408</v>
      </c>
      <c r="C2315" s="113" t="s">
        <v>2962</v>
      </c>
      <c r="D2315" s="113" t="s">
        <v>824</v>
      </c>
      <c r="E2315" s="115"/>
      <c r="F2315" s="114">
        <v>7</v>
      </c>
      <c r="G2315" s="118" t="s">
        <v>821</v>
      </c>
    </row>
    <row r="2316" spans="1:7" x14ac:dyDescent="0.35">
      <c r="A2316" s="112" t="s">
        <v>816</v>
      </c>
      <c r="B2316" s="113" t="s">
        <v>2901</v>
      </c>
      <c r="C2316" s="113" t="s">
        <v>2963</v>
      </c>
      <c r="D2316" s="113" t="s">
        <v>824</v>
      </c>
      <c r="E2316" s="115"/>
      <c r="F2316" s="114">
        <v>1</v>
      </c>
      <c r="G2316" s="118" t="s">
        <v>821</v>
      </c>
    </row>
    <row r="2317" spans="1:7" x14ac:dyDescent="0.35">
      <c r="A2317" s="112" t="s">
        <v>816</v>
      </c>
      <c r="B2317" s="113" t="s">
        <v>2901</v>
      </c>
      <c r="C2317" s="113" t="s">
        <v>2963</v>
      </c>
      <c r="D2317" s="113" t="s">
        <v>824</v>
      </c>
      <c r="E2317" s="115"/>
      <c r="F2317" s="114">
        <v>1</v>
      </c>
      <c r="G2317" s="118" t="s">
        <v>821</v>
      </c>
    </row>
    <row r="2318" spans="1:7" x14ac:dyDescent="0.35">
      <c r="A2318" s="112" t="s">
        <v>816</v>
      </c>
      <c r="B2318" s="113" t="s">
        <v>2901</v>
      </c>
      <c r="C2318" s="113" t="s">
        <v>2963</v>
      </c>
      <c r="D2318" s="113" t="s">
        <v>824</v>
      </c>
      <c r="E2318" s="115"/>
      <c r="F2318" s="114">
        <v>1</v>
      </c>
      <c r="G2318" s="118" t="s">
        <v>821</v>
      </c>
    </row>
    <row r="2319" spans="1:7" x14ac:dyDescent="0.35">
      <c r="A2319" s="112" t="s">
        <v>816</v>
      </c>
      <c r="B2319" s="113" t="s">
        <v>2901</v>
      </c>
      <c r="C2319" s="113" t="s">
        <v>2963</v>
      </c>
      <c r="D2319" s="113" t="s">
        <v>824</v>
      </c>
      <c r="E2319" s="115"/>
      <c r="F2319" s="114">
        <v>1</v>
      </c>
      <c r="G2319" s="118" t="s">
        <v>821</v>
      </c>
    </row>
    <row r="2320" spans="1:7" ht="21" x14ac:dyDescent="0.35">
      <c r="A2320" s="112" t="s">
        <v>816</v>
      </c>
      <c r="B2320" s="113" t="s">
        <v>902</v>
      </c>
      <c r="C2320" s="113" t="s">
        <v>1765</v>
      </c>
      <c r="D2320" s="113" t="s">
        <v>824</v>
      </c>
      <c r="E2320" s="115"/>
      <c r="F2320" s="114">
        <v>2</v>
      </c>
      <c r="G2320" s="118" t="s">
        <v>821</v>
      </c>
    </row>
    <row r="2321" spans="1:7" ht="21" x14ac:dyDescent="0.35">
      <c r="A2321" s="112" t="s">
        <v>816</v>
      </c>
      <c r="B2321" s="113" t="s">
        <v>1170</v>
      </c>
      <c r="C2321" s="113" t="s">
        <v>2964</v>
      </c>
      <c r="D2321" s="113" t="s">
        <v>824</v>
      </c>
      <c r="E2321" s="115"/>
      <c r="F2321" s="114">
        <v>1</v>
      </c>
      <c r="G2321" s="118" t="s">
        <v>821</v>
      </c>
    </row>
    <row r="2322" spans="1:7" x14ac:dyDescent="0.35">
      <c r="A2322" s="112" t="s">
        <v>816</v>
      </c>
      <c r="B2322" s="113" t="s">
        <v>998</v>
      </c>
      <c r="C2322" s="113" t="s">
        <v>2965</v>
      </c>
      <c r="D2322" s="113" t="s">
        <v>819</v>
      </c>
      <c r="E2322" s="113" t="s">
        <v>820</v>
      </c>
      <c r="F2322" s="114">
        <v>2</v>
      </c>
      <c r="G2322" s="118" t="s">
        <v>821</v>
      </c>
    </row>
    <row r="2323" spans="1:7" ht="21" x14ac:dyDescent="0.35">
      <c r="A2323" s="112" t="s">
        <v>816</v>
      </c>
      <c r="B2323" s="113" t="s">
        <v>2966</v>
      </c>
      <c r="C2323" s="113" t="s">
        <v>2967</v>
      </c>
      <c r="D2323" s="113" t="s">
        <v>824</v>
      </c>
      <c r="E2323" s="115"/>
      <c r="F2323" s="114">
        <v>1</v>
      </c>
      <c r="G2323" s="118" t="s">
        <v>821</v>
      </c>
    </row>
    <row r="2324" spans="1:7" ht="21" x14ac:dyDescent="0.35">
      <c r="A2324" s="112" t="s">
        <v>816</v>
      </c>
      <c r="B2324" s="113" t="s">
        <v>2155</v>
      </c>
      <c r="C2324" s="113" t="s">
        <v>2968</v>
      </c>
      <c r="D2324" s="113" t="s">
        <v>824</v>
      </c>
      <c r="E2324" s="115"/>
      <c r="F2324" s="114">
        <v>3</v>
      </c>
      <c r="G2324" s="118" t="s">
        <v>821</v>
      </c>
    </row>
    <row r="2325" spans="1:7" x14ac:dyDescent="0.35">
      <c r="A2325" s="112" t="s">
        <v>816</v>
      </c>
      <c r="B2325" s="113" t="s">
        <v>1814</v>
      </c>
      <c r="C2325" s="113" t="s">
        <v>2969</v>
      </c>
      <c r="D2325" s="113" t="s">
        <v>824</v>
      </c>
      <c r="E2325" s="115"/>
      <c r="F2325" s="114">
        <v>8</v>
      </c>
      <c r="G2325" s="118" t="s">
        <v>821</v>
      </c>
    </row>
    <row r="2326" spans="1:7" ht="31.5" x14ac:dyDescent="0.35">
      <c r="A2326" s="112" t="s">
        <v>816</v>
      </c>
      <c r="B2326" s="113" t="s">
        <v>998</v>
      </c>
      <c r="C2326" s="113" t="s">
        <v>2970</v>
      </c>
      <c r="D2326" s="113" t="s">
        <v>824</v>
      </c>
      <c r="E2326" s="115"/>
      <c r="F2326" s="114">
        <v>4</v>
      </c>
      <c r="G2326" s="118" t="s">
        <v>821</v>
      </c>
    </row>
    <row r="2327" spans="1:7" ht="21" x14ac:dyDescent="0.35">
      <c r="A2327" s="112" t="s">
        <v>816</v>
      </c>
      <c r="B2327" s="113" t="s">
        <v>1351</v>
      </c>
      <c r="C2327" s="113" t="s">
        <v>2971</v>
      </c>
      <c r="D2327" s="113" t="s">
        <v>824</v>
      </c>
      <c r="E2327" s="115"/>
      <c r="F2327" s="114">
        <v>2</v>
      </c>
      <c r="G2327" s="118" t="s">
        <v>821</v>
      </c>
    </row>
    <row r="2328" spans="1:7" x14ac:dyDescent="0.35">
      <c r="A2328" s="112" t="s">
        <v>816</v>
      </c>
      <c r="B2328" s="113" t="s">
        <v>2972</v>
      </c>
      <c r="C2328" s="113" t="s">
        <v>2973</v>
      </c>
      <c r="D2328" s="113" t="s">
        <v>824</v>
      </c>
      <c r="E2328" s="115"/>
      <c r="F2328" s="114">
        <v>4</v>
      </c>
      <c r="G2328" s="118" t="s">
        <v>821</v>
      </c>
    </row>
    <row r="2329" spans="1:7" ht="21" x14ac:dyDescent="0.35">
      <c r="A2329" s="112" t="s">
        <v>816</v>
      </c>
      <c r="B2329" s="113" t="s">
        <v>2974</v>
      </c>
      <c r="C2329" s="113" t="s">
        <v>2975</v>
      </c>
      <c r="D2329" s="113" t="s">
        <v>824</v>
      </c>
      <c r="E2329" s="115"/>
      <c r="F2329" s="114">
        <v>1</v>
      </c>
      <c r="G2329" s="118" t="s">
        <v>821</v>
      </c>
    </row>
    <row r="2330" spans="1:7" x14ac:dyDescent="0.35">
      <c r="A2330" s="112" t="s">
        <v>816</v>
      </c>
      <c r="B2330" s="113" t="s">
        <v>2976</v>
      </c>
      <c r="C2330" s="113" t="s">
        <v>2977</v>
      </c>
      <c r="D2330" s="113" t="s">
        <v>824</v>
      </c>
      <c r="E2330" s="115"/>
      <c r="F2330" s="114">
        <v>2</v>
      </c>
      <c r="G2330" s="118" t="s">
        <v>821</v>
      </c>
    </row>
    <row r="2331" spans="1:7" ht="21" x14ac:dyDescent="0.35">
      <c r="A2331" s="112" t="s">
        <v>816</v>
      </c>
      <c r="B2331" s="113" t="s">
        <v>1348</v>
      </c>
      <c r="C2331" s="113" t="s">
        <v>2978</v>
      </c>
      <c r="D2331" s="113" t="s">
        <v>824</v>
      </c>
      <c r="E2331" s="115"/>
      <c r="F2331" s="114">
        <v>1</v>
      </c>
      <c r="G2331" s="118" t="s">
        <v>821</v>
      </c>
    </row>
    <row r="2332" spans="1:7" ht="21" x14ac:dyDescent="0.35">
      <c r="A2332" s="112" t="s">
        <v>816</v>
      </c>
      <c r="B2332" s="113" t="s">
        <v>1348</v>
      </c>
      <c r="C2332" s="113" t="s">
        <v>2978</v>
      </c>
      <c r="D2332" s="113" t="s">
        <v>824</v>
      </c>
      <c r="E2332" s="115"/>
      <c r="F2332" s="114">
        <v>1</v>
      </c>
      <c r="G2332" s="118" t="s">
        <v>821</v>
      </c>
    </row>
    <row r="2333" spans="1:7" ht="21" x14ac:dyDescent="0.35">
      <c r="A2333" s="112" t="s">
        <v>816</v>
      </c>
      <c r="B2333" s="113" t="s">
        <v>825</v>
      </c>
      <c r="C2333" s="113" t="s">
        <v>2979</v>
      </c>
      <c r="D2333" s="113" t="s">
        <v>819</v>
      </c>
      <c r="E2333" s="113" t="s">
        <v>838</v>
      </c>
      <c r="F2333" s="114">
        <v>1</v>
      </c>
      <c r="G2333" s="118" t="s">
        <v>821</v>
      </c>
    </row>
    <row r="2334" spans="1:7" ht="21" x14ac:dyDescent="0.35">
      <c r="A2334" s="112" t="s">
        <v>816</v>
      </c>
      <c r="B2334" s="113" t="s">
        <v>1125</v>
      </c>
      <c r="C2334" s="113" t="s">
        <v>2980</v>
      </c>
      <c r="D2334" s="113" t="s">
        <v>824</v>
      </c>
      <c r="E2334" s="115"/>
      <c r="F2334" s="114">
        <v>35</v>
      </c>
      <c r="G2334" s="118" t="s">
        <v>821</v>
      </c>
    </row>
    <row r="2335" spans="1:7" ht="21" x14ac:dyDescent="0.35">
      <c r="A2335" s="112" t="s">
        <v>816</v>
      </c>
      <c r="B2335" s="113" t="s">
        <v>1159</v>
      </c>
      <c r="C2335" s="113" t="s">
        <v>2981</v>
      </c>
      <c r="D2335" s="113" t="s">
        <v>824</v>
      </c>
      <c r="E2335" s="115"/>
      <c r="F2335" s="114">
        <v>1</v>
      </c>
      <c r="G2335" s="118" t="s">
        <v>821</v>
      </c>
    </row>
    <row r="2336" spans="1:7" ht="21" x14ac:dyDescent="0.35">
      <c r="A2336" s="112" t="s">
        <v>816</v>
      </c>
      <c r="B2336" s="113" t="s">
        <v>1120</v>
      </c>
      <c r="C2336" s="113" t="s">
        <v>2982</v>
      </c>
      <c r="D2336" s="113" t="s">
        <v>824</v>
      </c>
      <c r="E2336" s="115"/>
      <c r="F2336" s="114">
        <v>1</v>
      </c>
      <c r="G2336" s="118" t="s">
        <v>821</v>
      </c>
    </row>
    <row r="2337" spans="1:7" ht="21" x14ac:dyDescent="0.35">
      <c r="A2337" s="112" t="s">
        <v>816</v>
      </c>
      <c r="B2337" s="113" t="s">
        <v>1185</v>
      </c>
      <c r="C2337" s="113" t="s">
        <v>2983</v>
      </c>
      <c r="D2337" s="113" t="s">
        <v>824</v>
      </c>
      <c r="E2337" s="115"/>
      <c r="F2337" s="114">
        <v>2</v>
      </c>
      <c r="G2337" s="118" t="s">
        <v>821</v>
      </c>
    </row>
    <row r="2338" spans="1:7" x14ac:dyDescent="0.35">
      <c r="A2338" s="112" t="s">
        <v>816</v>
      </c>
      <c r="B2338" s="113" t="s">
        <v>867</v>
      </c>
      <c r="C2338" s="113" t="s">
        <v>2984</v>
      </c>
      <c r="D2338" s="113" t="s">
        <v>819</v>
      </c>
      <c r="E2338" s="113" t="s">
        <v>845</v>
      </c>
      <c r="F2338" s="114">
        <v>1</v>
      </c>
      <c r="G2338" s="118" t="s">
        <v>821</v>
      </c>
    </row>
    <row r="2339" spans="1:7" ht="21" x14ac:dyDescent="0.35">
      <c r="A2339" s="112" t="s">
        <v>816</v>
      </c>
      <c r="B2339" s="113" t="s">
        <v>2985</v>
      </c>
      <c r="C2339" s="113" t="s">
        <v>2986</v>
      </c>
      <c r="D2339" s="113" t="s">
        <v>824</v>
      </c>
      <c r="E2339" s="115"/>
      <c r="F2339" s="114">
        <v>8</v>
      </c>
      <c r="G2339" s="118" t="s">
        <v>821</v>
      </c>
    </row>
    <row r="2340" spans="1:7" ht="21" x14ac:dyDescent="0.35">
      <c r="A2340" s="112" t="s">
        <v>816</v>
      </c>
      <c r="B2340" s="113" t="s">
        <v>2167</v>
      </c>
      <c r="C2340" s="113" t="s">
        <v>2168</v>
      </c>
      <c r="D2340" s="113" t="s">
        <v>824</v>
      </c>
      <c r="E2340" s="115"/>
      <c r="F2340" s="114">
        <v>1</v>
      </c>
      <c r="G2340" s="118" t="s">
        <v>821</v>
      </c>
    </row>
    <row r="2341" spans="1:7" ht="21" x14ac:dyDescent="0.35">
      <c r="A2341" s="112" t="s">
        <v>816</v>
      </c>
      <c r="B2341" s="113" t="s">
        <v>1351</v>
      </c>
      <c r="C2341" s="113" t="s">
        <v>2170</v>
      </c>
      <c r="D2341" s="113" t="s">
        <v>819</v>
      </c>
      <c r="E2341" s="113" t="s">
        <v>845</v>
      </c>
      <c r="F2341" s="114">
        <v>1</v>
      </c>
      <c r="G2341" s="118" t="s">
        <v>821</v>
      </c>
    </row>
    <row r="2342" spans="1:7" x14ac:dyDescent="0.35">
      <c r="A2342" s="112" t="s">
        <v>816</v>
      </c>
      <c r="B2342" s="113" t="s">
        <v>853</v>
      </c>
      <c r="C2342" s="113" t="s">
        <v>2987</v>
      </c>
      <c r="D2342" s="113" t="s">
        <v>824</v>
      </c>
      <c r="E2342" s="115"/>
      <c r="F2342" s="114">
        <v>2</v>
      </c>
      <c r="G2342" s="118" t="s">
        <v>821</v>
      </c>
    </row>
    <row r="2343" spans="1:7" ht="21" x14ac:dyDescent="0.35">
      <c r="A2343" s="112" t="s">
        <v>816</v>
      </c>
      <c r="B2343" s="113" t="s">
        <v>1185</v>
      </c>
      <c r="C2343" s="113" t="s">
        <v>2988</v>
      </c>
      <c r="D2343" s="113" t="s">
        <v>819</v>
      </c>
      <c r="E2343" s="113" t="s">
        <v>838</v>
      </c>
      <c r="F2343" s="114">
        <v>2</v>
      </c>
      <c r="G2343" s="118" t="s">
        <v>821</v>
      </c>
    </row>
    <row r="2344" spans="1:7" ht="21" x14ac:dyDescent="0.35">
      <c r="A2344" s="112" t="s">
        <v>816</v>
      </c>
      <c r="B2344" s="113" t="s">
        <v>830</v>
      </c>
      <c r="C2344" s="113" t="s">
        <v>831</v>
      </c>
      <c r="D2344" s="113" t="s">
        <v>819</v>
      </c>
      <c r="E2344" s="113" t="s">
        <v>829</v>
      </c>
      <c r="F2344" s="114">
        <v>2</v>
      </c>
      <c r="G2344" s="118" t="s">
        <v>821</v>
      </c>
    </row>
    <row r="2345" spans="1:7" ht="21" x14ac:dyDescent="0.35">
      <c r="A2345" s="112" t="s">
        <v>816</v>
      </c>
      <c r="B2345" s="113" t="s">
        <v>873</v>
      </c>
      <c r="C2345" s="113" t="s">
        <v>2989</v>
      </c>
      <c r="D2345" s="113" t="s">
        <v>824</v>
      </c>
      <c r="E2345" s="115"/>
      <c r="F2345" s="114">
        <v>2</v>
      </c>
      <c r="G2345" s="118" t="s">
        <v>821</v>
      </c>
    </row>
    <row r="2346" spans="1:7" ht="21" x14ac:dyDescent="0.35">
      <c r="A2346" s="112" t="s">
        <v>816</v>
      </c>
      <c r="B2346" s="113" t="s">
        <v>2172</v>
      </c>
      <c r="C2346" s="113" t="s">
        <v>2173</v>
      </c>
      <c r="D2346" s="113" t="s">
        <v>824</v>
      </c>
      <c r="E2346" s="115"/>
      <c r="F2346" s="114">
        <v>2</v>
      </c>
      <c r="G2346" s="118" t="s">
        <v>821</v>
      </c>
    </row>
    <row r="2347" spans="1:7" ht="21" x14ac:dyDescent="0.35">
      <c r="A2347" s="112" t="s">
        <v>816</v>
      </c>
      <c r="B2347" s="113" t="s">
        <v>1896</v>
      </c>
      <c r="C2347" s="113" t="s">
        <v>2990</v>
      </c>
      <c r="D2347" s="113" t="s">
        <v>824</v>
      </c>
      <c r="E2347" s="115"/>
      <c r="F2347" s="114">
        <v>7</v>
      </c>
      <c r="G2347" s="118" t="s">
        <v>821</v>
      </c>
    </row>
    <row r="2348" spans="1:7" ht="21" x14ac:dyDescent="0.35">
      <c r="A2348" s="112" t="s">
        <v>816</v>
      </c>
      <c r="B2348" s="113" t="s">
        <v>972</v>
      </c>
      <c r="C2348" s="113" t="s">
        <v>2991</v>
      </c>
      <c r="D2348" s="113" t="s">
        <v>824</v>
      </c>
      <c r="E2348" s="115"/>
      <c r="F2348" s="114">
        <v>1</v>
      </c>
      <c r="G2348" s="118" t="s">
        <v>821</v>
      </c>
    </row>
    <row r="2349" spans="1:7" ht="21" x14ac:dyDescent="0.35">
      <c r="A2349" s="112" t="s">
        <v>816</v>
      </c>
      <c r="B2349" s="113" t="s">
        <v>855</v>
      </c>
      <c r="C2349" s="113" t="s">
        <v>2992</v>
      </c>
      <c r="D2349" s="113" t="s">
        <v>824</v>
      </c>
      <c r="E2349" s="115"/>
      <c r="F2349" s="114">
        <v>1</v>
      </c>
      <c r="G2349" s="118" t="s">
        <v>821</v>
      </c>
    </row>
    <row r="2350" spans="1:7" ht="21" x14ac:dyDescent="0.35">
      <c r="A2350" s="112" t="s">
        <v>816</v>
      </c>
      <c r="B2350" s="113" t="s">
        <v>917</v>
      </c>
      <c r="C2350" s="113" t="s">
        <v>2993</v>
      </c>
      <c r="D2350" s="113" t="s">
        <v>824</v>
      </c>
      <c r="E2350" s="115"/>
      <c r="F2350" s="114">
        <v>12</v>
      </c>
      <c r="G2350" s="118" t="s">
        <v>821</v>
      </c>
    </row>
    <row r="2351" spans="1:7" x14ac:dyDescent="0.35">
      <c r="A2351" s="112" t="s">
        <v>816</v>
      </c>
      <c r="B2351" s="113" t="s">
        <v>1274</v>
      </c>
      <c r="C2351" s="113" t="s">
        <v>2994</v>
      </c>
      <c r="D2351" s="113" t="s">
        <v>819</v>
      </c>
      <c r="E2351" s="113" t="s">
        <v>838</v>
      </c>
      <c r="F2351" s="114">
        <v>1</v>
      </c>
      <c r="G2351" s="118" t="s">
        <v>821</v>
      </c>
    </row>
    <row r="2352" spans="1:7" ht="21" x14ac:dyDescent="0.35">
      <c r="A2352" s="112" t="s">
        <v>816</v>
      </c>
      <c r="B2352" s="113" t="s">
        <v>1289</v>
      </c>
      <c r="C2352" s="113" t="s">
        <v>1412</v>
      </c>
      <c r="D2352" s="113" t="s">
        <v>819</v>
      </c>
      <c r="E2352" s="113" t="s">
        <v>845</v>
      </c>
      <c r="F2352" s="114">
        <v>1</v>
      </c>
      <c r="G2352" s="118" t="s">
        <v>821</v>
      </c>
    </row>
    <row r="2353" spans="1:7" x14ac:dyDescent="0.35">
      <c r="A2353" s="112" t="s">
        <v>816</v>
      </c>
      <c r="B2353" s="113" t="s">
        <v>827</v>
      </c>
      <c r="C2353" s="113" t="s">
        <v>2995</v>
      </c>
      <c r="D2353" s="113" t="s">
        <v>819</v>
      </c>
      <c r="E2353" s="113" t="s">
        <v>820</v>
      </c>
      <c r="F2353" s="114">
        <v>1</v>
      </c>
      <c r="G2353" s="118" t="s">
        <v>821</v>
      </c>
    </row>
    <row r="2354" spans="1:7" ht="21" x14ac:dyDescent="0.35">
      <c r="A2354" s="112" t="s">
        <v>816</v>
      </c>
      <c r="B2354" s="113" t="s">
        <v>1274</v>
      </c>
      <c r="C2354" s="113" t="s">
        <v>2996</v>
      </c>
      <c r="D2354" s="113" t="s">
        <v>824</v>
      </c>
      <c r="E2354" s="115"/>
      <c r="F2354" s="114">
        <v>1</v>
      </c>
      <c r="G2354" s="118" t="s">
        <v>821</v>
      </c>
    </row>
    <row r="2355" spans="1:7" ht="21" x14ac:dyDescent="0.35">
      <c r="A2355" s="112" t="s">
        <v>816</v>
      </c>
      <c r="B2355" s="113" t="s">
        <v>880</v>
      </c>
      <c r="C2355" s="113" t="s">
        <v>2997</v>
      </c>
      <c r="D2355" s="113" t="s">
        <v>819</v>
      </c>
      <c r="E2355" s="113" t="s">
        <v>820</v>
      </c>
      <c r="F2355" s="114">
        <v>1</v>
      </c>
      <c r="G2355" s="118" t="s">
        <v>821</v>
      </c>
    </row>
    <row r="2356" spans="1:7" ht="21" x14ac:dyDescent="0.35">
      <c r="A2356" s="112" t="s">
        <v>816</v>
      </c>
      <c r="B2356" s="113" t="s">
        <v>880</v>
      </c>
      <c r="C2356" s="113" t="s">
        <v>2997</v>
      </c>
      <c r="D2356" s="113" t="s">
        <v>819</v>
      </c>
      <c r="E2356" s="113" t="s">
        <v>820</v>
      </c>
      <c r="F2356" s="114">
        <v>1</v>
      </c>
      <c r="G2356" s="118" t="s">
        <v>821</v>
      </c>
    </row>
    <row r="2357" spans="1:7" x14ac:dyDescent="0.35">
      <c r="A2357" s="112" t="s">
        <v>816</v>
      </c>
      <c r="B2357" s="113" t="s">
        <v>1823</v>
      </c>
      <c r="C2357" s="113" t="s">
        <v>1824</v>
      </c>
      <c r="D2357" s="113" t="s">
        <v>819</v>
      </c>
      <c r="E2357" s="113" t="s">
        <v>820</v>
      </c>
      <c r="F2357" s="114">
        <v>1</v>
      </c>
      <c r="G2357" s="118" t="s">
        <v>821</v>
      </c>
    </row>
    <row r="2358" spans="1:7" x14ac:dyDescent="0.35">
      <c r="A2358" s="112" t="s">
        <v>816</v>
      </c>
      <c r="B2358" s="113" t="s">
        <v>1823</v>
      </c>
      <c r="C2358" s="113" t="s">
        <v>1824</v>
      </c>
      <c r="D2358" s="113" t="s">
        <v>819</v>
      </c>
      <c r="E2358" s="113" t="s">
        <v>820</v>
      </c>
      <c r="F2358" s="114">
        <v>1</v>
      </c>
      <c r="G2358" s="118" t="s">
        <v>821</v>
      </c>
    </row>
    <row r="2359" spans="1:7" ht="21" x14ac:dyDescent="0.35">
      <c r="A2359" s="112" t="s">
        <v>816</v>
      </c>
      <c r="B2359" s="113" t="s">
        <v>1274</v>
      </c>
      <c r="C2359" s="113" t="s">
        <v>2998</v>
      </c>
      <c r="D2359" s="113" t="s">
        <v>819</v>
      </c>
      <c r="E2359" s="113" t="s">
        <v>820</v>
      </c>
      <c r="F2359" s="114">
        <v>1</v>
      </c>
      <c r="G2359" s="118" t="s">
        <v>821</v>
      </c>
    </row>
    <row r="2360" spans="1:7" ht="21" x14ac:dyDescent="0.35">
      <c r="A2360" s="112" t="s">
        <v>816</v>
      </c>
      <c r="B2360" s="113" t="s">
        <v>1274</v>
      </c>
      <c r="C2360" s="113" t="s">
        <v>2998</v>
      </c>
      <c r="D2360" s="113" t="s">
        <v>819</v>
      </c>
      <c r="E2360" s="113" t="s">
        <v>820</v>
      </c>
      <c r="F2360" s="114">
        <v>1</v>
      </c>
      <c r="G2360" s="118" t="s">
        <v>821</v>
      </c>
    </row>
    <row r="2361" spans="1:7" ht="21" x14ac:dyDescent="0.35">
      <c r="A2361" s="112" t="s">
        <v>816</v>
      </c>
      <c r="B2361" s="113" t="s">
        <v>1274</v>
      </c>
      <c r="C2361" s="113" t="s">
        <v>2998</v>
      </c>
      <c r="D2361" s="113" t="s">
        <v>819</v>
      </c>
      <c r="E2361" s="113" t="s">
        <v>820</v>
      </c>
      <c r="F2361" s="114">
        <v>1</v>
      </c>
      <c r="G2361" s="118" t="s">
        <v>821</v>
      </c>
    </row>
    <row r="2362" spans="1:7" ht="21" x14ac:dyDescent="0.35">
      <c r="A2362" s="112" t="s">
        <v>816</v>
      </c>
      <c r="B2362" s="113" t="s">
        <v>1009</v>
      </c>
      <c r="C2362" s="113" t="s">
        <v>2999</v>
      </c>
      <c r="D2362" s="113" t="s">
        <v>824</v>
      </c>
      <c r="E2362" s="115"/>
      <c r="F2362" s="114">
        <v>1</v>
      </c>
      <c r="G2362" s="118" t="s">
        <v>821</v>
      </c>
    </row>
    <row r="2363" spans="1:7" x14ac:dyDescent="0.35">
      <c r="A2363" s="112" t="s">
        <v>816</v>
      </c>
      <c r="B2363" s="113" t="s">
        <v>2292</v>
      </c>
      <c r="C2363" s="113" t="s">
        <v>3000</v>
      </c>
      <c r="D2363" s="113" t="s">
        <v>819</v>
      </c>
      <c r="E2363" s="113" t="s">
        <v>845</v>
      </c>
      <c r="F2363" s="114">
        <v>4</v>
      </c>
      <c r="G2363" s="118" t="s">
        <v>821</v>
      </c>
    </row>
    <row r="2364" spans="1:7" ht="21" x14ac:dyDescent="0.35">
      <c r="A2364" s="112" t="s">
        <v>816</v>
      </c>
      <c r="B2364" s="113" t="s">
        <v>2681</v>
      </c>
      <c r="C2364" s="113" t="s">
        <v>3001</v>
      </c>
      <c r="D2364" s="113" t="s">
        <v>824</v>
      </c>
      <c r="E2364" s="115"/>
      <c r="F2364" s="114">
        <v>1</v>
      </c>
      <c r="G2364" s="118" t="s">
        <v>821</v>
      </c>
    </row>
    <row r="2365" spans="1:7" ht="21" x14ac:dyDescent="0.35">
      <c r="A2365" s="112" t="s">
        <v>816</v>
      </c>
      <c r="B2365" s="113" t="s">
        <v>817</v>
      </c>
      <c r="C2365" s="113" t="s">
        <v>3002</v>
      </c>
      <c r="D2365" s="113" t="s">
        <v>824</v>
      </c>
      <c r="E2365" s="115"/>
      <c r="F2365" s="114">
        <v>1</v>
      </c>
      <c r="G2365" s="118" t="s">
        <v>821</v>
      </c>
    </row>
    <row r="2366" spans="1:7" ht="21" x14ac:dyDescent="0.35">
      <c r="A2366" s="112" t="s">
        <v>816</v>
      </c>
      <c r="B2366" s="113" t="s">
        <v>1300</v>
      </c>
      <c r="C2366" s="113" t="s">
        <v>3003</v>
      </c>
      <c r="D2366" s="113" t="s">
        <v>824</v>
      </c>
      <c r="E2366" s="115"/>
      <c r="F2366" s="114">
        <v>1</v>
      </c>
      <c r="G2366" s="118" t="s">
        <v>821</v>
      </c>
    </row>
    <row r="2367" spans="1:7" ht="21" x14ac:dyDescent="0.35">
      <c r="A2367" s="112" t="s">
        <v>816</v>
      </c>
      <c r="B2367" s="113" t="s">
        <v>1274</v>
      </c>
      <c r="C2367" s="113" t="s">
        <v>1831</v>
      </c>
      <c r="D2367" s="113" t="s">
        <v>819</v>
      </c>
      <c r="E2367" s="113" t="s">
        <v>820</v>
      </c>
      <c r="F2367" s="114">
        <v>1</v>
      </c>
      <c r="G2367" s="118" t="s">
        <v>821</v>
      </c>
    </row>
    <row r="2368" spans="1:7" ht="21" x14ac:dyDescent="0.35">
      <c r="A2368" s="112" t="s">
        <v>816</v>
      </c>
      <c r="B2368" s="113" t="s">
        <v>880</v>
      </c>
      <c r="C2368" s="113" t="s">
        <v>3004</v>
      </c>
      <c r="D2368" s="113" t="s">
        <v>819</v>
      </c>
      <c r="E2368" s="113" t="s">
        <v>838</v>
      </c>
      <c r="F2368" s="114">
        <v>1</v>
      </c>
      <c r="G2368" s="118" t="s">
        <v>821</v>
      </c>
    </row>
    <row r="2369" spans="1:7" ht="21" x14ac:dyDescent="0.35">
      <c r="A2369" s="112" t="s">
        <v>816</v>
      </c>
      <c r="B2369" s="113" t="s">
        <v>880</v>
      </c>
      <c r="C2369" s="113" t="s">
        <v>3005</v>
      </c>
      <c r="D2369" s="113" t="s">
        <v>819</v>
      </c>
      <c r="E2369" s="113" t="s">
        <v>838</v>
      </c>
      <c r="F2369" s="114">
        <v>1</v>
      </c>
      <c r="G2369" s="118" t="s">
        <v>821</v>
      </c>
    </row>
    <row r="2370" spans="1:7" ht="21" x14ac:dyDescent="0.35">
      <c r="A2370" s="112" t="s">
        <v>816</v>
      </c>
      <c r="B2370" s="113" t="s">
        <v>3006</v>
      </c>
      <c r="C2370" s="113" t="s">
        <v>3007</v>
      </c>
      <c r="D2370" s="113" t="s">
        <v>824</v>
      </c>
      <c r="E2370" s="115"/>
      <c r="F2370" s="114">
        <v>2</v>
      </c>
      <c r="G2370" s="118" t="s">
        <v>821</v>
      </c>
    </row>
    <row r="2371" spans="1:7" ht="21" x14ac:dyDescent="0.35">
      <c r="A2371" s="112" t="s">
        <v>816</v>
      </c>
      <c r="B2371" s="113" t="s">
        <v>1287</v>
      </c>
      <c r="C2371" s="113" t="s">
        <v>3008</v>
      </c>
      <c r="D2371" s="113" t="s">
        <v>824</v>
      </c>
      <c r="E2371" s="115"/>
      <c r="F2371" s="114">
        <v>1</v>
      </c>
      <c r="G2371" s="118" t="s">
        <v>821</v>
      </c>
    </row>
    <row r="2372" spans="1:7" ht="21" x14ac:dyDescent="0.35">
      <c r="A2372" s="112" t="s">
        <v>816</v>
      </c>
      <c r="B2372" s="113" t="s">
        <v>1814</v>
      </c>
      <c r="C2372" s="113" t="s">
        <v>3009</v>
      </c>
      <c r="D2372" s="113" t="s">
        <v>824</v>
      </c>
      <c r="E2372" s="115"/>
      <c r="F2372" s="114">
        <v>1</v>
      </c>
      <c r="G2372" s="118" t="s">
        <v>821</v>
      </c>
    </row>
    <row r="2373" spans="1:7" ht="21" x14ac:dyDescent="0.35">
      <c r="A2373" s="112" t="s">
        <v>816</v>
      </c>
      <c r="B2373" s="113" t="s">
        <v>1814</v>
      </c>
      <c r="C2373" s="113" t="s">
        <v>3009</v>
      </c>
      <c r="D2373" s="113" t="s">
        <v>824</v>
      </c>
      <c r="E2373" s="115"/>
      <c r="F2373" s="114">
        <v>1</v>
      </c>
      <c r="G2373" s="118" t="s">
        <v>821</v>
      </c>
    </row>
    <row r="2374" spans="1:7" ht="21" x14ac:dyDescent="0.35">
      <c r="A2374" s="112" t="s">
        <v>816</v>
      </c>
      <c r="B2374" s="113" t="s">
        <v>1340</v>
      </c>
      <c r="C2374" s="113" t="s">
        <v>3010</v>
      </c>
      <c r="D2374" s="113" t="s">
        <v>824</v>
      </c>
      <c r="E2374" s="115"/>
      <c r="F2374" s="114">
        <v>1</v>
      </c>
      <c r="G2374" s="118" t="s">
        <v>821</v>
      </c>
    </row>
    <row r="2375" spans="1:7" ht="21" x14ac:dyDescent="0.35">
      <c r="A2375" s="112" t="s">
        <v>816</v>
      </c>
      <c r="B2375" s="113" t="s">
        <v>1340</v>
      </c>
      <c r="C2375" s="113" t="s">
        <v>3010</v>
      </c>
      <c r="D2375" s="113" t="s">
        <v>824</v>
      </c>
      <c r="E2375" s="115"/>
      <c r="F2375" s="114">
        <v>1</v>
      </c>
      <c r="G2375" s="118" t="s">
        <v>821</v>
      </c>
    </row>
    <row r="2376" spans="1:7" x14ac:dyDescent="0.35">
      <c r="A2376" s="112" t="s">
        <v>816</v>
      </c>
      <c r="B2376" s="113" t="s">
        <v>1274</v>
      </c>
      <c r="C2376" s="113" t="s">
        <v>3011</v>
      </c>
      <c r="D2376" s="113" t="s">
        <v>819</v>
      </c>
      <c r="E2376" s="113" t="s">
        <v>820</v>
      </c>
      <c r="F2376" s="114">
        <v>1</v>
      </c>
      <c r="G2376" s="118" t="s">
        <v>821</v>
      </c>
    </row>
    <row r="2377" spans="1:7" x14ac:dyDescent="0.35">
      <c r="A2377" s="112" t="s">
        <v>816</v>
      </c>
      <c r="B2377" s="113" t="s">
        <v>2976</v>
      </c>
      <c r="C2377" s="113" t="s">
        <v>3012</v>
      </c>
      <c r="D2377" s="113" t="s">
        <v>824</v>
      </c>
      <c r="E2377" s="115"/>
      <c r="F2377" s="114">
        <v>3</v>
      </c>
      <c r="G2377" s="118" t="s">
        <v>821</v>
      </c>
    </row>
    <row r="2378" spans="1:7" ht="21" x14ac:dyDescent="0.35">
      <c r="A2378" s="112" t="s">
        <v>816</v>
      </c>
      <c r="B2378" s="113" t="s">
        <v>1408</v>
      </c>
      <c r="C2378" s="113" t="s">
        <v>2859</v>
      </c>
      <c r="D2378" s="113" t="s">
        <v>824</v>
      </c>
      <c r="E2378" s="115"/>
      <c r="F2378" s="114">
        <v>8</v>
      </c>
      <c r="G2378" s="118" t="s">
        <v>821</v>
      </c>
    </row>
    <row r="2379" spans="1:7" ht="21" x14ac:dyDescent="0.35">
      <c r="A2379" s="112" t="s">
        <v>816</v>
      </c>
      <c r="B2379" s="113" t="s">
        <v>921</v>
      </c>
      <c r="C2379" s="113" t="s">
        <v>3013</v>
      </c>
      <c r="D2379" s="113" t="s">
        <v>824</v>
      </c>
      <c r="E2379" s="115"/>
      <c r="F2379" s="114">
        <v>1</v>
      </c>
      <c r="G2379" s="118" t="s">
        <v>821</v>
      </c>
    </row>
    <row r="2380" spans="1:7" ht="21" x14ac:dyDescent="0.35">
      <c r="A2380" s="112" t="s">
        <v>816</v>
      </c>
      <c r="B2380" s="113" t="s">
        <v>998</v>
      </c>
      <c r="C2380" s="113" t="s">
        <v>3014</v>
      </c>
      <c r="D2380" s="113" t="s">
        <v>824</v>
      </c>
      <c r="E2380" s="115"/>
      <c r="F2380" s="114">
        <v>1</v>
      </c>
      <c r="G2380" s="118" t="s">
        <v>821</v>
      </c>
    </row>
    <row r="2381" spans="1:7" x14ac:dyDescent="0.35">
      <c r="A2381" s="112" t="s">
        <v>816</v>
      </c>
      <c r="B2381" s="113" t="s">
        <v>836</v>
      </c>
      <c r="C2381" s="113" t="s">
        <v>3015</v>
      </c>
      <c r="D2381" s="113" t="s">
        <v>819</v>
      </c>
      <c r="E2381" s="113" t="s">
        <v>838</v>
      </c>
      <c r="F2381" s="114">
        <v>1</v>
      </c>
      <c r="G2381" s="118" t="s">
        <v>821</v>
      </c>
    </row>
    <row r="2382" spans="1:7" ht="21" x14ac:dyDescent="0.35">
      <c r="A2382" s="112" t="s">
        <v>816</v>
      </c>
      <c r="B2382" s="113" t="s">
        <v>825</v>
      </c>
      <c r="C2382" s="113" t="s">
        <v>3016</v>
      </c>
      <c r="D2382" s="113" t="s">
        <v>819</v>
      </c>
      <c r="E2382" s="113" t="s">
        <v>838</v>
      </c>
      <c r="F2382" s="114">
        <v>1</v>
      </c>
      <c r="G2382" s="118" t="s">
        <v>821</v>
      </c>
    </row>
    <row r="2383" spans="1:7" x14ac:dyDescent="0.35">
      <c r="A2383" s="112" t="s">
        <v>816</v>
      </c>
      <c r="B2383" s="113" t="s">
        <v>2450</v>
      </c>
      <c r="C2383" s="113" t="s">
        <v>3017</v>
      </c>
      <c r="D2383" s="113" t="s">
        <v>824</v>
      </c>
      <c r="E2383" s="115"/>
      <c r="F2383" s="114">
        <v>4</v>
      </c>
      <c r="G2383" s="118" t="s">
        <v>821</v>
      </c>
    </row>
    <row r="2384" spans="1:7" ht="21" x14ac:dyDescent="0.35">
      <c r="A2384" s="112" t="s">
        <v>816</v>
      </c>
      <c r="B2384" s="113" t="s">
        <v>998</v>
      </c>
      <c r="C2384" s="113" t="s">
        <v>3018</v>
      </c>
      <c r="D2384" s="113" t="s">
        <v>824</v>
      </c>
      <c r="E2384" s="115"/>
      <c r="F2384" s="114">
        <v>1</v>
      </c>
      <c r="G2384" s="118" t="s">
        <v>821</v>
      </c>
    </row>
    <row r="2385" spans="1:7" ht="21" x14ac:dyDescent="0.35">
      <c r="A2385" s="112" t="s">
        <v>816</v>
      </c>
      <c r="B2385" s="113" t="s">
        <v>1274</v>
      </c>
      <c r="C2385" s="113" t="s">
        <v>1599</v>
      </c>
      <c r="D2385" s="113" t="s">
        <v>819</v>
      </c>
      <c r="E2385" s="113" t="s">
        <v>838</v>
      </c>
      <c r="F2385" s="114">
        <v>1</v>
      </c>
      <c r="G2385" s="118" t="s">
        <v>821</v>
      </c>
    </row>
    <row r="2386" spans="1:7" ht="21" x14ac:dyDescent="0.35">
      <c r="A2386" s="112" t="s">
        <v>816</v>
      </c>
      <c r="B2386" s="113" t="s">
        <v>890</v>
      </c>
      <c r="C2386" s="113" t="s">
        <v>3019</v>
      </c>
      <c r="D2386" s="113" t="s">
        <v>819</v>
      </c>
      <c r="E2386" s="113" t="s">
        <v>845</v>
      </c>
      <c r="F2386" s="114">
        <v>1</v>
      </c>
      <c r="G2386" s="118" t="s">
        <v>821</v>
      </c>
    </row>
    <row r="2387" spans="1:7" ht="21" x14ac:dyDescent="0.35">
      <c r="A2387" s="112" t="s">
        <v>816</v>
      </c>
      <c r="B2387" s="113" t="s">
        <v>890</v>
      </c>
      <c r="C2387" s="113" t="s">
        <v>3019</v>
      </c>
      <c r="D2387" s="113" t="s">
        <v>819</v>
      </c>
      <c r="E2387" s="113" t="s">
        <v>845</v>
      </c>
      <c r="F2387" s="114">
        <v>1</v>
      </c>
      <c r="G2387" s="118" t="s">
        <v>821</v>
      </c>
    </row>
    <row r="2388" spans="1:7" x14ac:dyDescent="0.35">
      <c r="A2388" s="112" t="s">
        <v>816</v>
      </c>
      <c r="B2388" s="113" t="s">
        <v>1315</v>
      </c>
      <c r="C2388" s="113" t="s">
        <v>3020</v>
      </c>
      <c r="D2388" s="113" t="s">
        <v>824</v>
      </c>
      <c r="E2388" s="115"/>
      <c r="F2388" s="114">
        <v>2</v>
      </c>
      <c r="G2388" s="118" t="s">
        <v>821</v>
      </c>
    </row>
    <row r="2389" spans="1:7" ht="31.5" x14ac:dyDescent="0.35">
      <c r="A2389" s="112" t="s">
        <v>816</v>
      </c>
      <c r="B2389" s="113" t="s">
        <v>1080</v>
      </c>
      <c r="C2389" s="113" t="s">
        <v>3021</v>
      </c>
      <c r="D2389" s="113" t="s">
        <v>819</v>
      </c>
      <c r="E2389" s="113" t="s">
        <v>889</v>
      </c>
      <c r="F2389" s="114">
        <v>1</v>
      </c>
      <c r="G2389" s="118" t="s">
        <v>821</v>
      </c>
    </row>
    <row r="2390" spans="1:7" x14ac:dyDescent="0.35">
      <c r="A2390" s="112" t="s">
        <v>816</v>
      </c>
      <c r="B2390" s="113" t="s">
        <v>998</v>
      </c>
      <c r="C2390" s="113" t="s">
        <v>3022</v>
      </c>
      <c r="D2390" s="113" t="s">
        <v>819</v>
      </c>
      <c r="E2390" s="113" t="s">
        <v>838</v>
      </c>
      <c r="F2390" s="114">
        <v>4</v>
      </c>
      <c r="G2390" s="118" t="s">
        <v>821</v>
      </c>
    </row>
    <row r="2391" spans="1:7" ht="21" x14ac:dyDescent="0.35">
      <c r="A2391" s="112" t="s">
        <v>816</v>
      </c>
      <c r="B2391" s="113" t="s">
        <v>1315</v>
      </c>
      <c r="C2391" s="113" t="s">
        <v>3023</v>
      </c>
      <c r="D2391" s="113" t="s">
        <v>824</v>
      </c>
      <c r="E2391" s="115"/>
      <c r="F2391" s="114">
        <v>1</v>
      </c>
      <c r="G2391" s="118" t="s">
        <v>821</v>
      </c>
    </row>
    <row r="2392" spans="1:7" ht="21" x14ac:dyDescent="0.35">
      <c r="A2392" s="112" t="s">
        <v>816</v>
      </c>
      <c r="B2392" s="113" t="s">
        <v>1315</v>
      </c>
      <c r="C2392" s="113" t="s">
        <v>3023</v>
      </c>
      <c r="D2392" s="113" t="s">
        <v>824</v>
      </c>
      <c r="E2392" s="115"/>
      <c r="F2392" s="114">
        <v>1</v>
      </c>
      <c r="G2392" s="118" t="s">
        <v>821</v>
      </c>
    </row>
    <row r="2393" spans="1:7" x14ac:dyDescent="0.35">
      <c r="A2393" s="112" t="s">
        <v>816</v>
      </c>
      <c r="B2393" s="113" t="s">
        <v>1331</v>
      </c>
      <c r="C2393" s="113" t="s">
        <v>3024</v>
      </c>
      <c r="D2393" s="113" t="s">
        <v>824</v>
      </c>
      <c r="E2393" s="115"/>
      <c r="F2393" s="114">
        <v>2</v>
      </c>
      <c r="G2393" s="118" t="s">
        <v>821</v>
      </c>
    </row>
    <row r="2394" spans="1:7" x14ac:dyDescent="0.35">
      <c r="A2394" s="112" t="s">
        <v>816</v>
      </c>
      <c r="B2394" s="113" t="s">
        <v>1455</v>
      </c>
      <c r="C2394" s="113" t="s">
        <v>3025</v>
      </c>
      <c r="D2394" s="113" t="s">
        <v>824</v>
      </c>
      <c r="E2394" s="115"/>
      <c r="F2394" s="114">
        <v>1</v>
      </c>
      <c r="G2394" s="118" t="s">
        <v>821</v>
      </c>
    </row>
    <row r="2395" spans="1:7" ht="21" x14ac:dyDescent="0.35">
      <c r="A2395" s="112" t="s">
        <v>816</v>
      </c>
      <c r="B2395" s="113" t="s">
        <v>1348</v>
      </c>
      <c r="C2395" s="113" t="s">
        <v>3026</v>
      </c>
      <c r="D2395" s="113" t="s">
        <v>824</v>
      </c>
      <c r="E2395" s="115"/>
      <c r="F2395" s="114">
        <v>1</v>
      </c>
      <c r="G2395" s="118" t="s">
        <v>821</v>
      </c>
    </row>
    <row r="2396" spans="1:7" ht="21" x14ac:dyDescent="0.35">
      <c r="A2396" s="112" t="s">
        <v>816</v>
      </c>
      <c r="B2396" s="113" t="s">
        <v>1348</v>
      </c>
      <c r="C2396" s="113" t="s">
        <v>3026</v>
      </c>
      <c r="D2396" s="113" t="s">
        <v>824</v>
      </c>
      <c r="E2396" s="115"/>
      <c r="F2396" s="114">
        <v>1</v>
      </c>
      <c r="G2396" s="118" t="s">
        <v>821</v>
      </c>
    </row>
    <row r="2397" spans="1:7" ht="21" x14ac:dyDescent="0.35">
      <c r="A2397" s="112" t="s">
        <v>816</v>
      </c>
      <c r="B2397" s="113" t="s">
        <v>1233</v>
      </c>
      <c r="C2397" s="113" t="s">
        <v>3027</v>
      </c>
      <c r="D2397" s="113" t="s">
        <v>824</v>
      </c>
      <c r="E2397" s="115"/>
      <c r="F2397" s="114">
        <v>1</v>
      </c>
      <c r="G2397" s="118" t="s">
        <v>821</v>
      </c>
    </row>
    <row r="2398" spans="1:7" ht="21" x14ac:dyDescent="0.35">
      <c r="A2398" s="112" t="s">
        <v>816</v>
      </c>
      <c r="B2398" s="113" t="s">
        <v>2220</v>
      </c>
      <c r="C2398" s="113" t="s">
        <v>2221</v>
      </c>
      <c r="D2398" s="113" t="s">
        <v>824</v>
      </c>
      <c r="E2398" s="115"/>
      <c r="F2398" s="114">
        <v>1</v>
      </c>
      <c r="G2398" s="118" t="s">
        <v>821</v>
      </c>
    </row>
    <row r="2399" spans="1:7" ht="21" x14ac:dyDescent="0.35">
      <c r="A2399" s="112" t="s">
        <v>816</v>
      </c>
      <c r="B2399" s="113" t="s">
        <v>935</v>
      </c>
      <c r="C2399" s="113" t="s">
        <v>3028</v>
      </c>
      <c r="D2399" s="113" t="s">
        <v>819</v>
      </c>
      <c r="E2399" s="113" t="s">
        <v>820</v>
      </c>
      <c r="F2399" s="114">
        <v>1</v>
      </c>
      <c r="G2399" s="118" t="s">
        <v>821</v>
      </c>
    </row>
    <row r="2400" spans="1:7" ht="21" x14ac:dyDescent="0.35">
      <c r="A2400" s="112" t="s">
        <v>816</v>
      </c>
      <c r="B2400" s="113" t="s">
        <v>935</v>
      </c>
      <c r="C2400" s="113" t="s">
        <v>3028</v>
      </c>
      <c r="D2400" s="113" t="s">
        <v>819</v>
      </c>
      <c r="E2400" s="113" t="s">
        <v>820</v>
      </c>
      <c r="F2400" s="114">
        <v>1</v>
      </c>
      <c r="G2400" s="118" t="s">
        <v>821</v>
      </c>
    </row>
    <row r="2401" spans="1:7" ht="21" x14ac:dyDescent="0.35">
      <c r="A2401" s="112" t="s">
        <v>816</v>
      </c>
      <c r="B2401" s="113" t="s">
        <v>3029</v>
      </c>
      <c r="C2401" s="113" t="s">
        <v>3030</v>
      </c>
      <c r="D2401" s="113" t="s">
        <v>824</v>
      </c>
      <c r="E2401" s="115"/>
      <c r="F2401" s="114">
        <v>21</v>
      </c>
      <c r="G2401" s="118" t="s">
        <v>821</v>
      </c>
    </row>
    <row r="2402" spans="1:7" ht="21" x14ac:dyDescent="0.35">
      <c r="A2402" s="112" t="s">
        <v>816</v>
      </c>
      <c r="B2402" s="113" t="s">
        <v>1526</v>
      </c>
      <c r="C2402" s="113" t="s">
        <v>3031</v>
      </c>
      <c r="D2402" s="113" t="s">
        <v>824</v>
      </c>
      <c r="E2402" s="115"/>
      <c r="F2402" s="114">
        <v>1</v>
      </c>
      <c r="G2402" s="118" t="s">
        <v>821</v>
      </c>
    </row>
    <row r="2403" spans="1:7" x14ac:dyDescent="0.35">
      <c r="A2403" s="112" t="s">
        <v>816</v>
      </c>
      <c r="B2403" s="113" t="s">
        <v>979</v>
      </c>
      <c r="C2403" s="113" t="s">
        <v>3032</v>
      </c>
      <c r="D2403" s="113" t="s">
        <v>824</v>
      </c>
      <c r="E2403" s="115"/>
      <c r="F2403" s="114">
        <v>2</v>
      </c>
      <c r="G2403" s="118" t="s">
        <v>821</v>
      </c>
    </row>
    <row r="2404" spans="1:7" x14ac:dyDescent="0.35">
      <c r="A2404" s="112" t="s">
        <v>816</v>
      </c>
      <c r="B2404" s="113" t="s">
        <v>979</v>
      </c>
      <c r="C2404" s="113" t="s">
        <v>3032</v>
      </c>
      <c r="D2404" s="113" t="s">
        <v>824</v>
      </c>
      <c r="E2404" s="115"/>
      <c r="F2404" s="114">
        <v>2</v>
      </c>
      <c r="G2404" s="118" t="s">
        <v>821</v>
      </c>
    </row>
    <row r="2405" spans="1:7" ht="21" x14ac:dyDescent="0.35">
      <c r="A2405" s="112" t="s">
        <v>816</v>
      </c>
      <c r="B2405" s="113" t="s">
        <v>1125</v>
      </c>
      <c r="C2405" s="113" t="s">
        <v>3033</v>
      </c>
      <c r="D2405" s="113" t="s">
        <v>819</v>
      </c>
      <c r="E2405" s="113" t="s">
        <v>838</v>
      </c>
      <c r="F2405" s="114">
        <v>1</v>
      </c>
      <c r="G2405" s="118" t="s">
        <v>821</v>
      </c>
    </row>
    <row r="2406" spans="1:7" ht="21" x14ac:dyDescent="0.35">
      <c r="A2406" s="112" t="s">
        <v>816</v>
      </c>
      <c r="B2406" s="113" t="s">
        <v>2780</v>
      </c>
      <c r="C2406" s="113" t="s">
        <v>3034</v>
      </c>
      <c r="D2406" s="113" t="s">
        <v>824</v>
      </c>
      <c r="E2406" s="115"/>
      <c r="F2406" s="114">
        <v>1</v>
      </c>
      <c r="G2406" s="118" t="s">
        <v>821</v>
      </c>
    </row>
    <row r="2407" spans="1:7" ht="21" x14ac:dyDescent="0.35">
      <c r="A2407" s="112" t="s">
        <v>816</v>
      </c>
      <c r="B2407" s="113" t="s">
        <v>867</v>
      </c>
      <c r="C2407" s="113" t="s">
        <v>3035</v>
      </c>
      <c r="D2407" s="113" t="s">
        <v>824</v>
      </c>
      <c r="E2407" s="115"/>
      <c r="F2407" s="114">
        <v>1</v>
      </c>
      <c r="G2407" s="118" t="s">
        <v>821</v>
      </c>
    </row>
    <row r="2408" spans="1:7" ht="21" x14ac:dyDescent="0.35">
      <c r="A2408" s="112" t="s">
        <v>816</v>
      </c>
      <c r="B2408" s="113" t="s">
        <v>931</v>
      </c>
      <c r="C2408" s="113" t="s">
        <v>3036</v>
      </c>
      <c r="D2408" s="113" t="s">
        <v>824</v>
      </c>
      <c r="E2408" s="115"/>
      <c r="F2408" s="114">
        <v>1</v>
      </c>
      <c r="G2408" s="118" t="s">
        <v>821</v>
      </c>
    </row>
    <row r="2409" spans="1:7" ht="21" x14ac:dyDescent="0.35">
      <c r="A2409" s="112" t="s">
        <v>816</v>
      </c>
      <c r="B2409" s="113" t="s">
        <v>1857</v>
      </c>
      <c r="C2409" s="113" t="s">
        <v>3037</v>
      </c>
      <c r="D2409" s="113" t="s">
        <v>819</v>
      </c>
      <c r="E2409" s="113" t="s">
        <v>845</v>
      </c>
      <c r="F2409" s="114">
        <v>7</v>
      </c>
      <c r="G2409" s="118" t="s">
        <v>821</v>
      </c>
    </row>
    <row r="2410" spans="1:7" ht="21" x14ac:dyDescent="0.35">
      <c r="A2410" s="112" t="s">
        <v>816</v>
      </c>
      <c r="B2410" s="113" t="s">
        <v>3038</v>
      </c>
      <c r="C2410" s="113" t="s">
        <v>3039</v>
      </c>
      <c r="D2410" s="113" t="s">
        <v>824</v>
      </c>
      <c r="E2410" s="115"/>
      <c r="F2410" s="114">
        <v>6</v>
      </c>
      <c r="G2410" s="118" t="s">
        <v>821</v>
      </c>
    </row>
    <row r="2411" spans="1:7" ht="21" x14ac:dyDescent="0.35">
      <c r="A2411" s="112" t="s">
        <v>816</v>
      </c>
      <c r="B2411" s="113" t="s">
        <v>1315</v>
      </c>
      <c r="C2411" s="113" t="s">
        <v>1728</v>
      </c>
      <c r="D2411" s="113" t="s">
        <v>824</v>
      </c>
      <c r="E2411" s="115"/>
      <c r="F2411" s="114">
        <v>4</v>
      </c>
      <c r="G2411" s="118" t="s">
        <v>821</v>
      </c>
    </row>
    <row r="2412" spans="1:7" ht="21" x14ac:dyDescent="0.35">
      <c r="A2412" s="112" t="s">
        <v>816</v>
      </c>
      <c r="B2412" s="113" t="s">
        <v>3040</v>
      </c>
      <c r="C2412" s="113" t="s">
        <v>3041</v>
      </c>
      <c r="D2412" s="113" t="s">
        <v>824</v>
      </c>
      <c r="E2412" s="115"/>
      <c r="F2412" s="114">
        <v>1</v>
      </c>
      <c r="G2412" s="118" t="s">
        <v>821</v>
      </c>
    </row>
    <row r="2413" spans="1:7" ht="21" x14ac:dyDescent="0.35">
      <c r="A2413" s="112" t="s">
        <v>816</v>
      </c>
      <c r="B2413" s="113" t="s">
        <v>3040</v>
      </c>
      <c r="C2413" s="113" t="s">
        <v>3041</v>
      </c>
      <c r="D2413" s="113" t="s">
        <v>824</v>
      </c>
      <c r="E2413" s="115"/>
      <c r="F2413" s="114">
        <v>1</v>
      </c>
      <c r="G2413" s="118" t="s">
        <v>821</v>
      </c>
    </row>
    <row r="2414" spans="1:7" ht="21" x14ac:dyDescent="0.35">
      <c r="A2414" s="112" t="s">
        <v>816</v>
      </c>
      <c r="B2414" s="113" t="s">
        <v>967</v>
      </c>
      <c r="C2414" s="113" t="s">
        <v>3042</v>
      </c>
      <c r="D2414" s="113" t="s">
        <v>824</v>
      </c>
      <c r="E2414" s="115"/>
      <c r="F2414" s="114">
        <v>2</v>
      </c>
      <c r="G2414" s="118" t="s">
        <v>821</v>
      </c>
    </row>
    <row r="2415" spans="1:7" ht="21" x14ac:dyDescent="0.35">
      <c r="A2415" s="112" t="s">
        <v>816</v>
      </c>
      <c r="B2415" s="113" t="s">
        <v>2920</v>
      </c>
      <c r="C2415" s="113" t="s">
        <v>3043</v>
      </c>
      <c r="D2415" s="113" t="s">
        <v>824</v>
      </c>
      <c r="E2415" s="115"/>
      <c r="F2415" s="114">
        <v>1</v>
      </c>
      <c r="G2415" s="118" t="s">
        <v>821</v>
      </c>
    </row>
    <row r="2416" spans="1:7" ht="21" x14ac:dyDescent="0.35">
      <c r="A2416" s="112" t="s">
        <v>816</v>
      </c>
      <c r="B2416" s="113" t="s">
        <v>880</v>
      </c>
      <c r="C2416" s="113" t="s">
        <v>3044</v>
      </c>
      <c r="D2416" s="113" t="s">
        <v>824</v>
      </c>
      <c r="E2416" s="115"/>
      <c r="F2416" s="114">
        <v>1</v>
      </c>
      <c r="G2416" s="118" t="s">
        <v>821</v>
      </c>
    </row>
    <row r="2417" spans="1:7" ht="21" x14ac:dyDescent="0.35">
      <c r="A2417" s="112" t="s">
        <v>816</v>
      </c>
      <c r="B2417" s="113" t="s">
        <v>880</v>
      </c>
      <c r="C2417" s="113" t="s">
        <v>3045</v>
      </c>
      <c r="D2417" s="113" t="s">
        <v>824</v>
      </c>
      <c r="E2417" s="115"/>
      <c r="F2417" s="114">
        <v>1</v>
      </c>
      <c r="G2417" s="118" t="s">
        <v>821</v>
      </c>
    </row>
    <row r="2418" spans="1:7" ht="21" x14ac:dyDescent="0.35">
      <c r="A2418" s="112" t="s">
        <v>816</v>
      </c>
      <c r="B2418" s="113" t="s">
        <v>1274</v>
      </c>
      <c r="C2418" s="113" t="s">
        <v>3046</v>
      </c>
      <c r="D2418" s="113" t="s">
        <v>819</v>
      </c>
      <c r="E2418" s="113" t="s">
        <v>838</v>
      </c>
      <c r="F2418" s="114">
        <v>1</v>
      </c>
      <c r="G2418" s="118" t="s">
        <v>821</v>
      </c>
    </row>
    <row r="2419" spans="1:7" ht="21" x14ac:dyDescent="0.35">
      <c r="A2419" s="112" t="s">
        <v>816</v>
      </c>
      <c r="B2419" s="113" t="s">
        <v>1177</v>
      </c>
      <c r="C2419" s="113" t="s">
        <v>3047</v>
      </c>
      <c r="D2419" s="113" t="s">
        <v>819</v>
      </c>
      <c r="E2419" s="113" t="s">
        <v>820</v>
      </c>
      <c r="F2419" s="114">
        <v>2</v>
      </c>
      <c r="G2419" s="118" t="s">
        <v>821</v>
      </c>
    </row>
    <row r="2420" spans="1:7" ht="21" x14ac:dyDescent="0.35">
      <c r="A2420" s="112" t="s">
        <v>816</v>
      </c>
      <c r="B2420" s="113" t="s">
        <v>935</v>
      </c>
      <c r="C2420" s="113" t="s">
        <v>3048</v>
      </c>
      <c r="D2420" s="113" t="s">
        <v>824</v>
      </c>
      <c r="E2420" s="115"/>
      <c r="F2420" s="114">
        <v>1</v>
      </c>
      <c r="G2420" s="118" t="s">
        <v>821</v>
      </c>
    </row>
    <row r="2421" spans="1:7" ht="21" x14ac:dyDescent="0.35">
      <c r="A2421" s="112" t="s">
        <v>816</v>
      </c>
      <c r="B2421" s="113" t="s">
        <v>935</v>
      </c>
      <c r="C2421" s="113" t="s">
        <v>3048</v>
      </c>
      <c r="D2421" s="113" t="s">
        <v>824</v>
      </c>
      <c r="E2421" s="115"/>
      <c r="F2421" s="114">
        <v>1</v>
      </c>
      <c r="G2421" s="118" t="s">
        <v>821</v>
      </c>
    </row>
    <row r="2422" spans="1:7" ht="21" x14ac:dyDescent="0.35">
      <c r="A2422" s="112" t="s">
        <v>816</v>
      </c>
      <c r="B2422" s="113" t="s">
        <v>3049</v>
      </c>
      <c r="C2422" s="113" t="s">
        <v>3050</v>
      </c>
      <c r="D2422" s="113" t="s">
        <v>824</v>
      </c>
      <c r="E2422" s="115"/>
      <c r="F2422" s="114">
        <v>4</v>
      </c>
      <c r="G2422" s="118" t="s">
        <v>821</v>
      </c>
    </row>
    <row r="2423" spans="1:7" ht="21" x14ac:dyDescent="0.35">
      <c r="A2423" s="112" t="s">
        <v>816</v>
      </c>
      <c r="B2423" s="113" t="s">
        <v>935</v>
      </c>
      <c r="C2423" s="113" t="s">
        <v>3051</v>
      </c>
      <c r="D2423" s="113" t="s">
        <v>819</v>
      </c>
      <c r="E2423" s="113" t="s">
        <v>820</v>
      </c>
      <c r="F2423" s="114">
        <v>1</v>
      </c>
      <c r="G2423" s="118" t="s">
        <v>821</v>
      </c>
    </row>
    <row r="2424" spans="1:7" ht="21" x14ac:dyDescent="0.35">
      <c r="A2424" s="112" t="s">
        <v>816</v>
      </c>
      <c r="B2424" s="113" t="s">
        <v>935</v>
      </c>
      <c r="C2424" s="113" t="s">
        <v>3051</v>
      </c>
      <c r="D2424" s="113" t="s">
        <v>819</v>
      </c>
      <c r="E2424" s="113" t="s">
        <v>820</v>
      </c>
      <c r="F2424" s="114">
        <v>1</v>
      </c>
      <c r="G2424" s="118" t="s">
        <v>821</v>
      </c>
    </row>
    <row r="2425" spans="1:7" ht="21" x14ac:dyDescent="0.35">
      <c r="A2425" s="112" t="s">
        <v>816</v>
      </c>
      <c r="B2425" s="113" t="s">
        <v>935</v>
      </c>
      <c r="C2425" s="113" t="s">
        <v>3051</v>
      </c>
      <c r="D2425" s="113" t="s">
        <v>819</v>
      </c>
      <c r="E2425" s="113" t="s">
        <v>820</v>
      </c>
      <c r="F2425" s="114">
        <v>1</v>
      </c>
      <c r="G2425" s="118" t="s">
        <v>821</v>
      </c>
    </row>
    <row r="2426" spans="1:7" ht="21" x14ac:dyDescent="0.35">
      <c r="A2426" s="112" t="s">
        <v>816</v>
      </c>
      <c r="B2426" s="113" t="s">
        <v>935</v>
      </c>
      <c r="C2426" s="113" t="s">
        <v>3051</v>
      </c>
      <c r="D2426" s="113" t="s">
        <v>819</v>
      </c>
      <c r="E2426" s="113" t="s">
        <v>820</v>
      </c>
      <c r="F2426" s="114">
        <v>1</v>
      </c>
      <c r="G2426" s="118" t="s">
        <v>821</v>
      </c>
    </row>
    <row r="2427" spans="1:7" x14ac:dyDescent="0.35">
      <c r="A2427" s="112" t="s">
        <v>816</v>
      </c>
      <c r="B2427" s="113" t="s">
        <v>1551</v>
      </c>
      <c r="C2427" s="113" t="s">
        <v>1552</v>
      </c>
      <c r="D2427" s="113" t="s">
        <v>824</v>
      </c>
      <c r="E2427" s="115"/>
      <c r="F2427" s="114">
        <v>2</v>
      </c>
      <c r="G2427" s="118" t="s">
        <v>821</v>
      </c>
    </row>
    <row r="2428" spans="1:7" ht="21" x14ac:dyDescent="0.35">
      <c r="A2428" s="112" t="s">
        <v>816</v>
      </c>
      <c r="B2428" s="113" t="s">
        <v>977</v>
      </c>
      <c r="C2428" s="113" t="s">
        <v>3052</v>
      </c>
      <c r="D2428" s="113" t="s">
        <v>824</v>
      </c>
      <c r="E2428" s="115"/>
      <c r="F2428" s="114">
        <v>2</v>
      </c>
      <c r="G2428" s="118" t="s">
        <v>821</v>
      </c>
    </row>
    <row r="2429" spans="1:7" x14ac:dyDescent="0.35">
      <c r="A2429" s="112" t="s">
        <v>816</v>
      </c>
      <c r="B2429" s="113" t="s">
        <v>2134</v>
      </c>
      <c r="C2429" s="113" t="s">
        <v>3053</v>
      </c>
      <c r="D2429" s="113" t="s">
        <v>824</v>
      </c>
      <c r="E2429" s="115"/>
      <c r="F2429" s="114">
        <v>2</v>
      </c>
      <c r="G2429" s="118" t="s">
        <v>821</v>
      </c>
    </row>
    <row r="2430" spans="1:7" x14ac:dyDescent="0.35">
      <c r="A2430" s="112" t="s">
        <v>816</v>
      </c>
      <c r="B2430" s="113" t="s">
        <v>1505</v>
      </c>
      <c r="C2430" s="113" t="s">
        <v>1884</v>
      </c>
      <c r="D2430" s="113" t="s">
        <v>819</v>
      </c>
      <c r="E2430" s="113" t="s">
        <v>838</v>
      </c>
      <c r="F2430" s="114">
        <v>1</v>
      </c>
      <c r="G2430" s="118" t="s">
        <v>821</v>
      </c>
    </row>
    <row r="2431" spans="1:7" x14ac:dyDescent="0.35">
      <c r="A2431" s="112" t="s">
        <v>816</v>
      </c>
      <c r="B2431" s="113" t="s">
        <v>1579</v>
      </c>
      <c r="C2431" s="113" t="s">
        <v>3054</v>
      </c>
      <c r="D2431" s="113" t="s">
        <v>819</v>
      </c>
      <c r="E2431" s="113" t="s">
        <v>838</v>
      </c>
      <c r="F2431" s="114">
        <v>1</v>
      </c>
      <c r="G2431" s="118" t="s">
        <v>821</v>
      </c>
    </row>
    <row r="2432" spans="1:7" ht="21" x14ac:dyDescent="0.35">
      <c r="A2432" s="112" t="s">
        <v>816</v>
      </c>
      <c r="B2432" s="113" t="s">
        <v>996</v>
      </c>
      <c r="C2432" s="113" t="s">
        <v>3055</v>
      </c>
      <c r="D2432" s="113" t="s">
        <v>824</v>
      </c>
      <c r="E2432" s="115"/>
      <c r="F2432" s="114">
        <v>1</v>
      </c>
      <c r="G2432" s="118" t="s">
        <v>821</v>
      </c>
    </row>
    <row r="2433" spans="1:7" x14ac:dyDescent="0.35">
      <c r="A2433" s="112" t="s">
        <v>816</v>
      </c>
      <c r="B2433" s="113" t="s">
        <v>1756</v>
      </c>
      <c r="C2433" s="113" t="s">
        <v>3056</v>
      </c>
      <c r="D2433" s="113" t="s">
        <v>824</v>
      </c>
      <c r="E2433" s="115"/>
      <c r="F2433" s="114">
        <v>10</v>
      </c>
      <c r="G2433" s="118" t="s">
        <v>821</v>
      </c>
    </row>
    <row r="2434" spans="1:7" ht="21" x14ac:dyDescent="0.35">
      <c r="A2434" s="112" t="s">
        <v>816</v>
      </c>
      <c r="B2434" s="113" t="s">
        <v>817</v>
      </c>
      <c r="C2434" s="113" t="s">
        <v>3057</v>
      </c>
      <c r="D2434" s="113" t="s">
        <v>824</v>
      </c>
      <c r="E2434" s="115"/>
      <c r="F2434" s="114">
        <v>3</v>
      </c>
      <c r="G2434" s="118" t="s">
        <v>821</v>
      </c>
    </row>
    <row r="2435" spans="1:7" ht="21" x14ac:dyDescent="0.35">
      <c r="A2435" s="112" t="s">
        <v>816</v>
      </c>
      <c r="B2435" s="113" t="s">
        <v>2292</v>
      </c>
      <c r="C2435" s="113" t="s">
        <v>3058</v>
      </c>
      <c r="D2435" s="113" t="s">
        <v>824</v>
      </c>
      <c r="E2435" s="115"/>
      <c r="F2435" s="114">
        <v>1</v>
      </c>
      <c r="G2435" s="118" t="s">
        <v>821</v>
      </c>
    </row>
    <row r="2436" spans="1:7" ht="21" x14ac:dyDescent="0.35">
      <c r="A2436" s="112" t="s">
        <v>816</v>
      </c>
      <c r="B2436" s="113" t="s">
        <v>863</v>
      </c>
      <c r="C2436" s="113" t="s">
        <v>3059</v>
      </c>
      <c r="D2436" s="113" t="s">
        <v>824</v>
      </c>
      <c r="E2436" s="115"/>
      <c r="F2436" s="114">
        <v>6</v>
      </c>
      <c r="G2436" s="118" t="s">
        <v>821</v>
      </c>
    </row>
    <row r="2437" spans="1:7" x14ac:dyDescent="0.35">
      <c r="A2437" s="112" t="s">
        <v>816</v>
      </c>
      <c r="B2437" s="113" t="s">
        <v>867</v>
      </c>
      <c r="C2437" s="113" t="s">
        <v>3060</v>
      </c>
      <c r="D2437" s="113" t="s">
        <v>819</v>
      </c>
      <c r="E2437" s="113" t="s">
        <v>845</v>
      </c>
      <c r="F2437" s="114">
        <v>1</v>
      </c>
      <c r="G2437" s="118" t="s">
        <v>821</v>
      </c>
    </row>
    <row r="2438" spans="1:7" ht="21" x14ac:dyDescent="0.35">
      <c r="A2438" s="112" t="s">
        <v>816</v>
      </c>
      <c r="B2438" s="113" t="s">
        <v>890</v>
      </c>
      <c r="C2438" s="113" t="s">
        <v>3061</v>
      </c>
      <c r="D2438" s="113" t="s">
        <v>819</v>
      </c>
      <c r="E2438" s="113" t="s">
        <v>838</v>
      </c>
      <c r="F2438" s="114">
        <v>2</v>
      </c>
      <c r="G2438" s="118" t="s">
        <v>821</v>
      </c>
    </row>
    <row r="2439" spans="1:7" ht="21" x14ac:dyDescent="0.35">
      <c r="A2439" s="112" t="s">
        <v>816</v>
      </c>
      <c r="B2439" s="113" t="s">
        <v>890</v>
      </c>
      <c r="C2439" s="113" t="s">
        <v>3062</v>
      </c>
      <c r="D2439" s="113" t="s">
        <v>819</v>
      </c>
      <c r="E2439" s="113" t="s">
        <v>838</v>
      </c>
      <c r="F2439" s="114">
        <v>2</v>
      </c>
      <c r="G2439" s="118" t="s">
        <v>821</v>
      </c>
    </row>
    <row r="2440" spans="1:7" ht="21" x14ac:dyDescent="0.35">
      <c r="A2440" s="112" t="s">
        <v>816</v>
      </c>
      <c r="B2440" s="113" t="s">
        <v>1156</v>
      </c>
      <c r="C2440" s="113" t="s">
        <v>3063</v>
      </c>
      <c r="D2440" s="113" t="s">
        <v>824</v>
      </c>
      <c r="E2440" s="115"/>
      <c r="F2440" s="114">
        <v>1</v>
      </c>
      <c r="G2440" s="118" t="s">
        <v>821</v>
      </c>
    </row>
    <row r="2441" spans="1:7" ht="21" x14ac:dyDescent="0.35">
      <c r="A2441" s="112" t="s">
        <v>816</v>
      </c>
      <c r="B2441" s="113" t="s">
        <v>1331</v>
      </c>
      <c r="C2441" s="113" t="s">
        <v>3064</v>
      </c>
      <c r="D2441" s="113" t="s">
        <v>824</v>
      </c>
      <c r="E2441" s="115"/>
      <c r="F2441" s="114">
        <v>3</v>
      </c>
      <c r="G2441" s="118" t="s">
        <v>821</v>
      </c>
    </row>
    <row r="2442" spans="1:7" ht="21" x14ac:dyDescent="0.35">
      <c r="A2442" s="112" t="s">
        <v>816</v>
      </c>
      <c r="B2442" s="113" t="s">
        <v>3065</v>
      </c>
      <c r="C2442" s="113" t="s">
        <v>3066</v>
      </c>
      <c r="D2442" s="113" t="s">
        <v>824</v>
      </c>
      <c r="E2442" s="115"/>
      <c r="F2442" s="114">
        <v>1</v>
      </c>
      <c r="G2442" s="118" t="s">
        <v>821</v>
      </c>
    </row>
    <row r="2443" spans="1:7" ht="21" x14ac:dyDescent="0.35">
      <c r="A2443" s="112" t="s">
        <v>816</v>
      </c>
      <c r="B2443" s="113" t="s">
        <v>1235</v>
      </c>
      <c r="C2443" s="113" t="s">
        <v>3067</v>
      </c>
      <c r="D2443" s="113" t="s">
        <v>824</v>
      </c>
      <c r="E2443" s="115"/>
      <c r="F2443" s="114">
        <v>6</v>
      </c>
      <c r="G2443" s="118" t="s">
        <v>821</v>
      </c>
    </row>
    <row r="2444" spans="1:7" ht="21" x14ac:dyDescent="0.35">
      <c r="A2444" s="112" t="s">
        <v>816</v>
      </c>
      <c r="B2444" s="113" t="s">
        <v>1532</v>
      </c>
      <c r="C2444" s="113" t="s">
        <v>3068</v>
      </c>
      <c r="D2444" s="113" t="s">
        <v>824</v>
      </c>
      <c r="E2444" s="115"/>
      <c r="F2444" s="114">
        <v>1</v>
      </c>
      <c r="G2444" s="118" t="s">
        <v>821</v>
      </c>
    </row>
    <row r="2445" spans="1:7" ht="21" x14ac:dyDescent="0.35">
      <c r="A2445" s="112" t="s">
        <v>816</v>
      </c>
      <c r="B2445" s="113" t="s">
        <v>3069</v>
      </c>
      <c r="C2445" s="113" t="s">
        <v>3070</v>
      </c>
      <c r="D2445" s="113" t="s">
        <v>824</v>
      </c>
      <c r="E2445" s="115"/>
      <c r="F2445" s="114">
        <v>6</v>
      </c>
      <c r="G2445" s="118" t="s">
        <v>821</v>
      </c>
    </row>
    <row r="2446" spans="1:7" ht="21" x14ac:dyDescent="0.35">
      <c r="A2446" s="112" t="s">
        <v>816</v>
      </c>
      <c r="B2446" s="113" t="s">
        <v>1532</v>
      </c>
      <c r="C2446" s="113" t="s">
        <v>3071</v>
      </c>
      <c r="D2446" s="113" t="s">
        <v>824</v>
      </c>
      <c r="E2446" s="115"/>
      <c r="F2446" s="114">
        <v>1</v>
      </c>
      <c r="G2446" s="118" t="s">
        <v>821</v>
      </c>
    </row>
    <row r="2447" spans="1:7" x14ac:dyDescent="0.35">
      <c r="A2447" s="112" t="s">
        <v>816</v>
      </c>
      <c r="B2447" s="113" t="s">
        <v>1319</v>
      </c>
      <c r="C2447" s="113" t="s">
        <v>3072</v>
      </c>
      <c r="D2447" s="113" t="s">
        <v>819</v>
      </c>
      <c r="E2447" s="113" t="s">
        <v>838</v>
      </c>
      <c r="F2447" s="114">
        <v>2</v>
      </c>
      <c r="G2447" s="118" t="s">
        <v>821</v>
      </c>
    </row>
    <row r="2448" spans="1:7" ht="21" x14ac:dyDescent="0.35">
      <c r="A2448" s="112" t="s">
        <v>816</v>
      </c>
      <c r="B2448" s="113" t="s">
        <v>1331</v>
      </c>
      <c r="C2448" s="113" t="s">
        <v>3073</v>
      </c>
      <c r="D2448" s="113" t="s">
        <v>824</v>
      </c>
      <c r="E2448" s="115"/>
      <c r="F2448" s="114">
        <v>1</v>
      </c>
      <c r="G2448" s="118" t="s">
        <v>821</v>
      </c>
    </row>
    <row r="2449" spans="1:7" ht="21" x14ac:dyDescent="0.35">
      <c r="A2449" s="112" t="s">
        <v>816</v>
      </c>
      <c r="B2449" s="113" t="s">
        <v>1576</v>
      </c>
      <c r="C2449" s="113" t="s">
        <v>3074</v>
      </c>
      <c r="D2449" s="113" t="s">
        <v>824</v>
      </c>
      <c r="E2449" s="115"/>
      <c r="F2449" s="114">
        <v>1</v>
      </c>
      <c r="G2449" s="118" t="s">
        <v>821</v>
      </c>
    </row>
    <row r="2450" spans="1:7" ht="21" x14ac:dyDescent="0.35">
      <c r="A2450" s="112" t="s">
        <v>816</v>
      </c>
      <c r="B2450" s="113" t="s">
        <v>1185</v>
      </c>
      <c r="C2450" s="113" t="s">
        <v>3075</v>
      </c>
      <c r="D2450" s="113" t="s">
        <v>819</v>
      </c>
      <c r="E2450" s="113" t="s">
        <v>838</v>
      </c>
      <c r="F2450" s="114">
        <v>2</v>
      </c>
      <c r="G2450" s="118" t="s">
        <v>821</v>
      </c>
    </row>
    <row r="2451" spans="1:7" ht="21" x14ac:dyDescent="0.35">
      <c r="A2451" s="112" t="s">
        <v>816</v>
      </c>
      <c r="B2451" s="113" t="s">
        <v>1185</v>
      </c>
      <c r="C2451" s="113" t="s">
        <v>3075</v>
      </c>
      <c r="D2451" s="113" t="s">
        <v>819</v>
      </c>
      <c r="E2451" s="113" t="s">
        <v>838</v>
      </c>
      <c r="F2451" s="114">
        <v>2</v>
      </c>
      <c r="G2451" s="118" t="s">
        <v>821</v>
      </c>
    </row>
    <row r="2452" spans="1:7" ht="21" x14ac:dyDescent="0.35">
      <c r="A2452" s="112" t="s">
        <v>816</v>
      </c>
      <c r="B2452" s="113" t="s">
        <v>1185</v>
      </c>
      <c r="C2452" s="113" t="s">
        <v>3075</v>
      </c>
      <c r="D2452" s="113" t="s">
        <v>819</v>
      </c>
      <c r="E2452" s="113" t="s">
        <v>838</v>
      </c>
      <c r="F2452" s="114">
        <v>2</v>
      </c>
      <c r="G2452" s="118" t="s">
        <v>821</v>
      </c>
    </row>
    <row r="2453" spans="1:7" ht="21" x14ac:dyDescent="0.35">
      <c r="A2453" s="112" t="s">
        <v>816</v>
      </c>
      <c r="B2453" s="113" t="s">
        <v>890</v>
      </c>
      <c r="C2453" s="113" t="s">
        <v>3076</v>
      </c>
      <c r="D2453" s="113" t="s">
        <v>819</v>
      </c>
      <c r="E2453" s="113" t="s">
        <v>838</v>
      </c>
      <c r="F2453" s="114">
        <v>2</v>
      </c>
      <c r="G2453" s="118" t="s">
        <v>821</v>
      </c>
    </row>
    <row r="2454" spans="1:7" ht="21" x14ac:dyDescent="0.35">
      <c r="A2454" s="112" t="s">
        <v>816</v>
      </c>
      <c r="B2454" s="113" t="s">
        <v>1406</v>
      </c>
      <c r="C2454" s="113" t="s">
        <v>3077</v>
      </c>
      <c r="D2454" s="113" t="s">
        <v>824</v>
      </c>
      <c r="E2454" s="115"/>
      <c r="F2454" s="114">
        <v>1</v>
      </c>
      <c r="G2454" s="118" t="s">
        <v>821</v>
      </c>
    </row>
    <row r="2455" spans="1:7" ht="21" x14ac:dyDescent="0.35">
      <c r="A2455" s="112" t="s">
        <v>816</v>
      </c>
      <c r="B2455" s="113" t="s">
        <v>1331</v>
      </c>
      <c r="C2455" s="113" t="s">
        <v>3078</v>
      </c>
      <c r="D2455" s="113" t="s">
        <v>824</v>
      </c>
      <c r="E2455" s="115"/>
      <c r="F2455" s="114">
        <v>1</v>
      </c>
      <c r="G2455" s="118" t="s">
        <v>821</v>
      </c>
    </row>
    <row r="2456" spans="1:7" ht="21" x14ac:dyDescent="0.35">
      <c r="A2456" s="112" t="s">
        <v>816</v>
      </c>
      <c r="B2456" s="113" t="s">
        <v>3079</v>
      </c>
      <c r="C2456" s="113" t="s">
        <v>3080</v>
      </c>
      <c r="D2456" s="113" t="s">
        <v>819</v>
      </c>
      <c r="E2456" s="113" t="s">
        <v>838</v>
      </c>
      <c r="F2456" s="114">
        <v>1</v>
      </c>
      <c r="G2456" s="118" t="s">
        <v>821</v>
      </c>
    </row>
    <row r="2457" spans="1:7" ht="21" x14ac:dyDescent="0.35">
      <c r="A2457" s="112" t="s">
        <v>816</v>
      </c>
      <c r="B2457" s="113" t="s">
        <v>904</v>
      </c>
      <c r="C2457" s="113" t="s">
        <v>3081</v>
      </c>
      <c r="D2457" s="113" t="s">
        <v>824</v>
      </c>
      <c r="E2457" s="115"/>
      <c r="F2457" s="114">
        <v>1</v>
      </c>
      <c r="G2457" s="118" t="s">
        <v>821</v>
      </c>
    </row>
    <row r="2458" spans="1:7" ht="21" x14ac:dyDescent="0.35">
      <c r="A2458" s="112" t="s">
        <v>816</v>
      </c>
      <c r="B2458" s="113" t="s">
        <v>1185</v>
      </c>
      <c r="C2458" s="113" t="s">
        <v>3082</v>
      </c>
      <c r="D2458" s="113" t="s">
        <v>824</v>
      </c>
      <c r="E2458" s="115"/>
      <c r="F2458" s="114">
        <v>2</v>
      </c>
      <c r="G2458" s="118" t="s">
        <v>821</v>
      </c>
    </row>
    <row r="2459" spans="1:7" ht="21" x14ac:dyDescent="0.35">
      <c r="A2459" s="112" t="s">
        <v>816</v>
      </c>
      <c r="B2459" s="113" t="s">
        <v>2223</v>
      </c>
      <c r="C2459" s="113" t="s">
        <v>3083</v>
      </c>
      <c r="D2459" s="113" t="s">
        <v>824</v>
      </c>
      <c r="E2459" s="115"/>
      <c r="F2459" s="114">
        <v>6</v>
      </c>
      <c r="G2459" s="118" t="s">
        <v>821</v>
      </c>
    </row>
    <row r="2460" spans="1:7" ht="21" x14ac:dyDescent="0.35">
      <c r="A2460" s="112" t="s">
        <v>816</v>
      </c>
      <c r="B2460" s="113" t="s">
        <v>2134</v>
      </c>
      <c r="C2460" s="113" t="s">
        <v>3084</v>
      </c>
      <c r="D2460" s="113" t="s">
        <v>824</v>
      </c>
      <c r="E2460" s="115"/>
      <c r="F2460" s="114">
        <v>3</v>
      </c>
      <c r="G2460" s="118" t="s">
        <v>821</v>
      </c>
    </row>
    <row r="2461" spans="1:7" ht="21" x14ac:dyDescent="0.35">
      <c r="A2461" s="112" t="s">
        <v>816</v>
      </c>
      <c r="B2461" s="113" t="s">
        <v>890</v>
      </c>
      <c r="C2461" s="113" t="s">
        <v>3085</v>
      </c>
      <c r="D2461" s="113" t="s">
        <v>819</v>
      </c>
      <c r="E2461" s="113" t="s">
        <v>838</v>
      </c>
      <c r="F2461" s="114">
        <v>1</v>
      </c>
      <c r="G2461" s="118" t="s">
        <v>821</v>
      </c>
    </row>
    <row r="2462" spans="1:7" ht="21" x14ac:dyDescent="0.35">
      <c r="A2462" s="112" t="s">
        <v>816</v>
      </c>
      <c r="B2462" s="113" t="s">
        <v>890</v>
      </c>
      <c r="C2462" s="113" t="s">
        <v>3085</v>
      </c>
      <c r="D2462" s="113" t="s">
        <v>819</v>
      </c>
      <c r="E2462" s="113" t="s">
        <v>838</v>
      </c>
      <c r="F2462" s="114">
        <v>1</v>
      </c>
      <c r="G2462" s="118" t="s">
        <v>821</v>
      </c>
    </row>
    <row r="2463" spans="1:7" ht="21" x14ac:dyDescent="0.35">
      <c r="A2463" s="112" t="s">
        <v>816</v>
      </c>
      <c r="B2463" s="113" t="s">
        <v>1424</v>
      </c>
      <c r="C2463" s="113" t="s">
        <v>3086</v>
      </c>
      <c r="D2463" s="113" t="s">
        <v>824</v>
      </c>
      <c r="E2463" s="115"/>
      <c r="F2463" s="114">
        <v>6</v>
      </c>
      <c r="G2463" s="118" t="s">
        <v>821</v>
      </c>
    </row>
    <row r="2464" spans="1:7" x14ac:dyDescent="0.35">
      <c r="A2464" s="112" t="s">
        <v>816</v>
      </c>
      <c r="B2464" s="113" t="s">
        <v>921</v>
      </c>
      <c r="C2464" s="113" t="s">
        <v>3087</v>
      </c>
      <c r="D2464" s="113" t="s">
        <v>819</v>
      </c>
      <c r="E2464" s="113" t="s">
        <v>838</v>
      </c>
      <c r="F2464" s="114">
        <v>1</v>
      </c>
      <c r="G2464" s="118" t="s">
        <v>821</v>
      </c>
    </row>
    <row r="2465" spans="1:7" ht="21" x14ac:dyDescent="0.35">
      <c r="A2465" s="112" t="s">
        <v>816</v>
      </c>
      <c r="B2465" s="113" t="s">
        <v>1917</v>
      </c>
      <c r="C2465" s="113" t="s">
        <v>3088</v>
      </c>
      <c r="D2465" s="113" t="s">
        <v>824</v>
      </c>
      <c r="E2465" s="115"/>
      <c r="F2465" s="114">
        <v>2</v>
      </c>
      <c r="G2465" s="118" t="s">
        <v>821</v>
      </c>
    </row>
    <row r="2466" spans="1:7" x14ac:dyDescent="0.35">
      <c r="A2466" s="112" t="s">
        <v>816</v>
      </c>
      <c r="B2466" s="113" t="s">
        <v>2636</v>
      </c>
      <c r="C2466" s="113" t="s">
        <v>3089</v>
      </c>
      <c r="D2466" s="113" t="s">
        <v>824</v>
      </c>
      <c r="E2466" s="115"/>
      <c r="F2466" s="114">
        <v>1</v>
      </c>
      <c r="G2466" s="118" t="s">
        <v>821</v>
      </c>
    </row>
    <row r="2467" spans="1:7" ht="31.5" x14ac:dyDescent="0.35">
      <c r="A2467" s="112" t="s">
        <v>816</v>
      </c>
      <c r="B2467" s="113" t="s">
        <v>890</v>
      </c>
      <c r="C2467" s="113" t="s">
        <v>3090</v>
      </c>
      <c r="D2467" s="113" t="s">
        <v>819</v>
      </c>
      <c r="E2467" s="113" t="s">
        <v>838</v>
      </c>
      <c r="F2467" s="114">
        <v>2</v>
      </c>
      <c r="G2467" s="118" t="s">
        <v>821</v>
      </c>
    </row>
    <row r="2468" spans="1:7" x14ac:dyDescent="0.35">
      <c r="A2468" s="112" t="s">
        <v>816</v>
      </c>
      <c r="B2468" s="113" t="s">
        <v>1579</v>
      </c>
      <c r="C2468" s="113" t="s">
        <v>3091</v>
      </c>
      <c r="D2468" s="113" t="s">
        <v>824</v>
      </c>
      <c r="E2468" s="115"/>
      <c r="F2468" s="114">
        <v>1</v>
      </c>
      <c r="G2468" s="118" t="s">
        <v>821</v>
      </c>
    </row>
    <row r="2469" spans="1:7" ht="21" x14ac:dyDescent="0.35">
      <c r="A2469" s="112" t="s">
        <v>816</v>
      </c>
      <c r="B2469" s="113" t="s">
        <v>825</v>
      </c>
      <c r="C2469" s="113" t="s">
        <v>2298</v>
      </c>
      <c r="D2469" s="113" t="s">
        <v>824</v>
      </c>
      <c r="E2469" s="115"/>
      <c r="F2469" s="114">
        <v>1</v>
      </c>
      <c r="G2469" s="118" t="s">
        <v>821</v>
      </c>
    </row>
    <row r="2470" spans="1:7" ht="21" x14ac:dyDescent="0.35">
      <c r="A2470" s="112" t="s">
        <v>816</v>
      </c>
      <c r="B2470" s="113" t="s">
        <v>880</v>
      </c>
      <c r="C2470" s="113" t="s">
        <v>3092</v>
      </c>
      <c r="D2470" s="113" t="s">
        <v>824</v>
      </c>
      <c r="E2470" s="115"/>
      <c r="F2470" s="114">
        <v>1</v>
      </c>
      <c r="G2470" s="118" t="s">
        <v>821</v>
      </c>
    </row>
    <row r="2471" spans="1:7" ht="21" x14ac:dyDescent="0.35">
      <c r="A2471" s="112" t="s">
        <v>816</v>
      </c>
      <c r="B2471" s="113" t="s">
        <v>983</v>
      </c>
      <c r="C2471" s="113" t="s">
        <v>3093</v>
      </c>
      <c r="D2471" s="113" t="s">
        <v>824</v>
      </c>
      <c r="E2471" s="115"/>
      <c r="F2471" s="114">
        <v>1</v>
      </c>
      <c r="G2471" s="118" t="s">
        <v>821</v>
      </c>
    </row>
    <row r="2472" spans="1:7" x14ac:dyDescent="0.35">
      <c r="A2472" s="112" t="s">
        <v>816</v>
      </c>
      <c r="B2472" s="113" t="s">
        <v>1222</v>
      </c>
      <c r="C2472" s="113" t="s">
        <v>3094</v>
      </c>
      <c r="D2472" s="113" t="s">
        <v>824</v>
      </c>
      <c r="E2472" s="115"/>
      <c r="F2472" s="114">
        <v>3</v>
      </c>
      <c r="G2472" s="118" t="s">
        <v>821</v>
      </c>
    </row>
    <row r="2473" spans="1:7" x14ac:dyDescent="0.35">
      <c r="A2473" s="112" t="s">
        <v>816</v>
      </c>
      <c r="B2473" s="113" t="s">
        <v>1152</v>
      </c>
      <c r="C2473" s="113" t="s">
        <v>3095</v>
      </c>
      <c r="D2473" s="113" t="s">
        <v>819</v>
      </c>
      <c r="E2473" s="113" t="s">
        <v>845</v>
      </c>
      <c r="F2473" s="114">
        <v>1</v>
      </c>
      <c r="G2473" s="118" t="s">
        <v>821</v>
      </c>
    </row>
    <row r="2474" spans="1:7" ht="21" x14ac:dyDescent="0.35">
      <c r="A2474" s="112" t="s">
        <v>816</v>
      </c>
      <c r="B2474" s="113" t="s">
        <v>3096</v>
      </c>
      <c r="C2474" s="113" t="s">
        <v>3097</v>
      </c>
      <c r="D2474" s="113" t="s">
        <v>819</v>
      </c>
      <c r="E2474" s="113" t="s">
        <v>820</v>
      </c>
      <c r="F2474" s="114">
        <v>1</v>
      </c>
      <c r="G2474" s="118" t="s">
        <v>821</v>
      </c>
    </row>
    <row r="2475" spans="1:7" ht="21" x14ac:dyDescent="0.35">
      <c r="A2475" s="112" t="s">
        <v>816</v>
      </c>
      <c r="B2475" s="113" t="s">
        <v>1202</v>
      </c>
      <c r="C2475" s="113" t="s">
        <v>3098</v>
      </c>
      <c r="D2475" s="113" t="s">
        <v>824</v>
      </c>
      <c r="E2475" s="115"/>
      <c r="F2475" s="114">
        <v>2</v>
      </c>
      <c r="G2475" s="118" t="s">
        <v>821</v>
      </c>
    </row>
    <row r="2476" spans="1:7" ht="21" x14ac:dyDescent="0.35">
      <c r="A2476" s="112" t="s">
        <v>816</v>
      </c>
      <c r="B2476" s="113" t="s">
        <v>880</v>
      </c>
      <c r="C2476" s="113" t="s">
        <v>3099</v>
      </c>
      <c r="D2476" s="113" t="s">
        <v>824</v>
      </c>
      <c r="E2476" s="115"/>
      <c r="F2476" s="114">
        <v>1</v>
      </c>
      <c r="G2476" s="118" t="s">
        <v>821</v>
      </c>
    </row>
    <row r="2477" spans="1:7" ht="21" x14ac:dyDescent="0.35">
      <c r="A2477" s="112" t="s">
        <v>816</v>
      </c>
      <c r="B2477" s="113" t="s">
        <v>991</v>
      </c>
      <c r="C2477" s="113" t="s">
        <v>3100</v>
      </c>
      <c r="D2477" s="113" t="s">
        <v>824</v>
      </c>
      <c r="E2477" s="115"/>
      <c r="F2477" s="114">
        <v>5</v>
      </c>
      <c r="G2477" s="118" t="s">
        <v>821</v>
      </c>
    </row>
    <row r="2478" spans="1:7" ht="21" x14ac:dyDescent="0.35">
      <c r="A2478" s="112" t="s">
        <v>816</v>
      </c>
      <c r="B2478" s="113" t="s">
        <v>1658</v>
      </c>
      <c r="C2478" s="113" t="s">
        <v>3101</v>
      </c>
      <c r="D2478" s="113" t="s">
        <v>824</v>
      </c>
      <c r="E2478" s="115"/>
      <c r="F2478" s="114">
        <v>188</v>
      </c>
      <c r="G2478" s="118" t="s">
        <v>821</v>
      </c>
    </row>
    <row r="2479" spans="1:7" ht="21" x14ac:dyDescent="0.35">
      <c r="A2479" s="112" t="s">
        <v>816</v>
      </c>
      <c r="B2479" s="113" t="s">
        <v>1233</v>
      </c>
      <c r="C2479" s="113" t="s">
        <v>3102</v>
      </c>
      <c r="D2479" s="113" t="s">
        <v>824</v>
      </c>
      <c r="E2479" s="115"/>
      <c r="F2479" s="114">
        <v>1</v>
      </c>
      <c r="G2479" s="118" t="s">
        <v>821</v>
      </c>
    </row>
    <row r="2480" spans="1:7" ht="31.5" x14ac:dyDescent="0.35">
      <c r="A2480" s="112" t="s">
        <v>816</v>
      </c>
      <c r="B2480" s="113" t="s">
        <v>1324</v>
      </c>
      <c r="C2480" s="113" t="s">
        <v>3103</v>
      </c>
      <c r="D2480" s="113" t="s">
        <v>819</v>
      </c>
      <c r="E2480" s="113" t="s">
        <v>845</v>
      </c>
      <c r="F2480" s="114">
        <v>2</v>
      </c>
      <c r="G2480" s="118" t="s">
        <v>821</v>
      </c>
    </row>
    <row r="2481" spans="1:7" ht="21" x14ac:dyDescent="0.35">
      <c r="A2481" s="112" t="s">
        <v>816</v>
      </c>
      <c r="B2481" s="113" t="s">
        <v>2456</v>
      </c>
      <c r="C2481" s="113" t="s">
        <v>2457</v>
      </c>
      <c r="D2481" s="113" t="s">
        <v>819</v>
      </c>
      <c r="E2481" s="113" t="s">
        <v>845</v>
      </c>
      <c r="F2481" s="114">
        <v>70</v>
      </c>
      <c r="G2481" s="118" t="s">
        <v>821</v>
      </c>
    </row>
    <row r="2482" spans="1:7" ht="21" x14ac:dyDescent="0.35">
      <c r="A2482" s="112" t="s">
        <v>816</v>
      </c>
      <c r="B2482" s="113" t="s">
        <v>935</v>
      </c>
      <c r="C2482" s="113" t="s">
        <v>3104</v>
      </c>
      <c r="D2482" s="113" t="s">
        <v>819</v>
      </c>
      <c r="E2482" s="113" t="s">
        <v>838</v>
      </c>
      <c r="F2482" s="114">
        <v>1</v>
      </c>
      <c r="G2482" s="118" t="s">
        <v>821</v>
      </c>
    </row>
    <row r="2483" spans="1:7" ht="21" x14ac:dyDescent="0.35">
      <c r="A2483" s="112" t="s">
        <v>816</v>
      </c>
      <c r="B2483" s="113" t="s">
        <v>935</v>
      </c>
      <c r="C2483" s="113" t="s">
        <v>3104</v>
      </c>
      <c r="D2483" s="113" t="s">
        <v>819</v>
      </c>
      <c r="E2483" s="113" t="s">
        <v>838</v>
      </c>
      <c r="F2483" s="114">
        <v>1</v>
      </c>
      <c r="G2483" s="118" t="s">
        <v>821</v>
      </c>
    </row>
    <row r="2484" spans="1:7" ht="21" x14ac:dyDescent="0.35">
      <c r="A2484" s="112" t="s">
        <v>816</v>
      </c>
      <c r="B2484" s="113" t="s">
        <v>3105</v>
      </c>
      <c r="C2484" s="113" t="s">
        <v>3106</v>
      </c>
      <c r="D2484" s="113" t="s">
        <v>824</v>
      </c>
      <c r="E2484" s="115"/>
      <c r="F2484" s="114">
        <v>2</v>
      </c>
      <c r="G2484" s="118" t="s">
        <v>821</v>
      </c>
    </row>
    <row r="2485" spans="1:7" ht="21" x14ac:dyDescent="0.35">
      <c r="A2485" s="112" t="s">
        <v>816</v>
      </c>
      <c r="B2485" s="113" t="s">
        <v>3105</v>
      </c>
      <c r="C2485" s="113" t="s">
        <v>3106</v>
      </c>
      <c r="D2485" s="113" t="s">
        <v>824</v>
      </c>
      <c r="E2485" s="115"/>
      <c r="F2485" s="114">
        <v>2</v>
      </c>
      <c r="G2485" s="118" t="s">
        <v>821</v>
      </c>
    </row>
    <row r="2486" spans="1:7" ht="21" x14ac:dyDescent="0.35">
      <c r="A2486" s="112" t="s">
        <v>816</v>
      </c>
      <c r="B2486" s="113" t="s">
        <v>825</v>
      </c>
      <c r="C2486" s="113" t="s">
        <v>3107</v>
      </c>
      <c r="D2486" s="113" t="s">
        <v>819</v>
      </c>
      <c r="E2486" s="113" t="s">
        <v>838</v>
      </c>
      <c r="F2486" s="114">
        <v>1</v>
      </c>
      <c r="G2486" s="118" t="s">
        <v>821</v>
      </c>
    </row>
    <row r="2487" spans="1:7" ht="21" x14ac:dyDescent="0.35">
      <c r="A2487" s="112" t="s">
        <v>816</v>
      </c>
      <c r="B2487" s="113" t="s">
        <v>969</v>
      </c>
      <c r="C2487" s="113" t="s">
        <v>3108</v>
      </c>
      <c r="D2487" s="113" t="s">
        <v>824</v>
      </c>
      <c r="E2487" s="115"/>
      <c r="F2487" s="114">
        <v>8</v>
      </c>
      <c r="G2487" s="118" t="s">
        <v>821</v>
      </c>
    </row>
    <row r="2488" spans="1:7" x14ac:dyDescent="0.35">
      <c r="A2488" s="112" t="s">
        <v>816</v>
      </c>
      <c r="B2488" s="113" t="s">
        <v>1114</v>
      </c>
      <c r="C2488" s="113" t="s">
        <v>3109</v>
      </c>
      <c r="D2488" s="113" t="s">
        <v>824</v>
      </c>
      <c r="E2488" s="115"/>
      <c r="F2488" s="114">
        <v>4</v>
      </c>
      <c r="G2488" s="118" t="s">
        <v>821</v>
      </c>
    </row>
    <row r="2489" spans="1:7" ht="21" x14ac:dyDescent="0.35">
      <c r="A2489" s="112" t="s">
        <v>816</v>
      </c>
      <c r="B2489" s="113" t="s">
        <v>1138</v>
      </c>
      <c r="C2489" s="113" t="s">
        <v>2319</v>
      </c>
      <c r="D2489" s="113" t="s">
        <v>819</v>
      </c>
      <c r="E2489" s="113" t="s">
        <v>820</v>
      </c>
      <c r="F2489" s="114">
        <v>2</v>
      </c>
      <c r="G2489" s="118" t="s">
        <v>821</v>
      </c>
    </row>
    <row r="2490" spans="1:7" ht="21" x14ac:dyDescent="0.35">
      <c r="A2490" s="112" t="s">
        <v>816</v>
      </c>
      <c r="B2490" s="113" t="s">
        <v>911</v>
      </c>
      <c r="C2490" s="113" t="s">
        <v>3110</v>
      </c>
      <c r="D2490" s="113" t="s">
        <v>824</v>
      </c>
      <c r="E2490" s="115"/>
      <c r="F2490" s="114">
        <v>25</v>
      </c>
      <c r="G2490" s="118" t="s">
        <v>821</v>
      </c>
    </row>
    <row r="2491" spans="1:7" ht="21" x14ac:dyDescent="0.35">
      <c r="A2491" s="112" t="s">
        <v>816</v>
      </c>
      <c r="B2491" s="113" t="s">
        <v>840</v>
      </c>
      <c r="C2491" s="113" t="s">
        <v>3111</v>
      </c>
      <c r="D2491" s="113" t="s">
        <v>824</v>
      </c>
      <c r="E2491" s="115"/>
      <c r="F2491" s="114">
        <v>10</v>
      </c>
      <c r="G2491" s="118" t="s">
        <v>821</v>
      </c>
    </row>
    <row r="2492" spans="1:7" ht="21" x14ac:dyDescent="0.35">
      <c r="A2492" s="112" t="s">
        <v>816</v>
      </c>
      <c r="B2492" s="113" t="s">
        <v>1492</v>
      </c>
      <c r="C2492" s="113" t="s">
        <v>3112</v>
      </c>
      <c r="D2492" s="113" t="s">
        <v>819</v>
      </c>
      <c r="E2492" s="113" t="s">
        <v>845</v>
      </c>
      <c r="F2492" s="114">
        <v>4</v>
      </c>
      <c r="G2492" s="118" t="s">
        <v>821</v>
      </c>
    </row>
    <row r="2493" spans="1:7" x14ac:dyDescent="0.35">
      <c r="A2493" s="112" t="s">
        <v>816</v>
      </c>
      <c r="B2493" s="113" t="s">
        <v>1532</v>
      </c>
      <c r="C2493" s="113" t="s">
        <v>3113</v>
      </c>
      <c r="D2493" s="113" t="s">
        <v>819</v>
      </c>
      <c r="E2493" s="113" t="s">
        <v>820</v>
      </c>
      <c r="F2493" s="114">
        <v>1</v>
      </c>
      <c r="G2493" s="118" t="s">
        <v>821</v>
      </c>
    </row>
    <row r="2494" spans="1:7" ht="21" x14ac:dyDescent="0.35">
      <c r="A2494" s="112" t="s">
        <v>816</v>
      </c>
      <c r="B2494" s="113" t="s">
        <v>1138</v>
      </c>
      <c r="C2494" s="113" t="s">
        <v>3114</v>
      </c>
      <c r="D2494" s="113" t="s">
        <v>824</v>
      </c>
      <c r="E2494" s="115"/>
      <c r="F2494" s="114">
        <v>6</v>
      </c>
      <c r="G2494" s="118" t="s">
        <v>821</v>
      </c>
    </row>
    <row r="2495" spans="1:7" ht="21" x14ac:dyDescent="0.35">
      <c r="A2495" s="112" t="s">
        <v>816</v>
      </c>
      <c r="B2495" s="113" t="s">
        <v>1138</v>
      </c>
      <c r="C2495" s="113" t="s">
        <v>3115</v>
      </c>
      <c r="D2495" s="113" t="s">
        <v>824</v>
      </c>
      <c r="E2495" s="115"/>
      <c r="F2495" s="114">
        <v>6</v>
      </c>
      <c r="G2495" s="118" t="s">
        <v>821</v>
      </c>
    </row>
    <row r="2496" spans="1:7" ht="21" x14ac:dyDescent="0.35">
      <c r="A2496" s="112" t="s">
        <v>816</v>
      </c>
      <c r="B2496" s="113" t="s">
        <v>1274</v>
      </c>
      <c r="C2496" s="113" t="s">
        <v>3116</v>
      </c>
      <c r="D2496" s="113" t="s">
        <v>819</v>
      </c>
      <c r="E2496" s="113" t="s">
        <v>820</v>
      </c>
      <c r="F2496" s="114">
        <v>1</v>
      </c>
      <c r="G2496" s="118" t="s">
        <v>821</v>
      </c>
    </row>
    <row r="2497" spans="1:7" ht="21" x14ac:dyDescent="0.35">
      <c r="A2497" s="112" t="s">
        <v>816</v>
      </c>
      <c r="B2497" s="113" t="s">
        <v>1274</v>
      </c>
      <c r="C2497" s="113" t="s">
        <v>3116</v>
      </c>
      <c r="D2497" s="113" t="s">
        <v>819</v>
      </c>
      <c r="E2497" s="113" t="s">
        <v>820</v>
      </c>
      <c r="F2497" s="114">
        <v>1</v>
      </c>
      <c r="G2497" s="118" t="s">
        <v>821</v>
      </c>
    </row>
    <row r="2498" spans="1:7" ht="31.5" x14ac:dyDescent="0.35">
      <c r="A2498" s="112" t="s">
        <v>816</v>
      </c>
      <c r="B2498" s="113" t="s">
        <v>853</v>
      </c>
      <c r="C2498" s="113" t="s">
        <v>3117</v>
      </c>
      <c r="D2498" s="113" t="s">
        <v>819</v>
      </c>
      <c r="E2498" s="113" t="s">
        <v>845</v>
      </c>
      <c r="F2498" s="114">
        <v>1</v>
      </c>
      <c r="G2498" s="118" t="s">
        <v>821</v>
      </c>
    </row>
    <row r="2499" spans="1:7" ht="21" x14ac:dyDescent="0.35">
      <c r="A2499" s="112" t="s">
        <v>816</v>
      </c>
      <c r="B2499" s="113" t="s">
        <v>969</v>
      </c>
      <c r="C2499" s="113" t="s">
        <v>2330</v>
      </c>
      <c r="D2499" s="113" t="s">
        <v>824</v>
      </c>
      <c r="E2499" s="115"/>
      <c r="F2499" s="114">
        <v>4</v>
      </c>
      <c r="G2499" s="118" t="s">
        <v>821</v>
      </c>
    </row>
    <row r="2500" spans="1:7" x14ac:dyDescent="0.35">
      <c r="A2500" s="112" t="s">
        <v>816</v>
      </c>
      <c r="B2500" s="113" t="s">
        <v>3118</v>
      </c>
      <c r="C2500" s="113" t="s">
        <v>3119</v>
      </c>
      <c r="D2500" s="113" t="s">
        <v>824</v>
      </c>
      <c r="E2500" s="115"/>
      <c r="F2500" s="114">
        <v>17</v>
      </c>
      <c r="G2500" s="118" t="s">
        <v>821</v>
      </c>
    </row>
    <row r="2501" spans="1:7" ht="21" x14ac:dyDescent="0.35">
      <c r="A2501" s="112" t="s">
        <v>816</v>
      </c>
      <c r="B2501" s="113" t="s">
        <v>1222</v>
      </c>
      <c r="C2501" s="113" t="s">
        <v>3120</v>
      </c>
      <c r="D2501" s="113" t="s">
        <v>824</v>
      </c>
      <c r="E2501" s="115"/>
      <c r="F2501" s="114">
        <v>2</v>
      </c>
      <c r="G2501" s="118" t="s">
        <v>821</v>
      </c>
    </row>
    <row r="2502" spans="1:7" ht="21" x14ac:dyDescent="0.35">
      <c r="A2502" s="112" t="s">
        <v>816</v>
      </c>
      <c r="B2502" s="113" t="s">
        <v>1222</v>
      </c>
      <c r="C2502" s="113" t="s">
        <v>3121</v>
      </c>
      <c r="D2502" s="113" t="s">
        <v>824</v>
      </c>
      <c r="E2502" s="115"/>
      <c r="F2502" s="114">
        <v>2</v>
      </c>
      <c r="G2502" s="118" t="s">
        <v>821</v>
      </c>
    </row>
    <row r="2503" spans="1:7" ht="21" x14ac:dyDescent="0.35">
      <c r="A2503" s="112" t="s">
        <v>816</v>
      </c>
      <c r="B2503" s="113" t="s">
        <v>1222</v>
      </c>
      <c r="C2503" s="113" t="s">
        <v>3122</v>
      </c>
      <c r="D2503" s="113" t="s">
        <v>824</v>
      </c>
      <c r="E2503" s="115"/>
      <c r="F2503" s="114">
        <v>2</v>
      </c>
      <c r="G2503" s="118" t="s">
        <v>821</v>
      </c>
    </row>
    <row r="2504" spans="1:7" ht="21" x14ac:dyDescent="0.35">
      <c r="A2504" s="112" t="s">
        <v>816</v>
      </c>
      <c r="B2504" s="113" t="s">
        <v>1222</v>
      </c>
      <c r="C2504" s="113" t="s">
        <v>3123</v>
      </c>
      <c r="D2504" s="113" t="s">
        <v>819</v>
      </c>
      <c r="E2504" s="113" t="s">
        <v>838</v>
      </c>
      <c r="F2504" s="114">
        <v>2</v>
      </c>
      <c r="G2504" s="118" t="s">
        <v>821</v>
      </c>
    </row>
    <row r="2505" spans="1:7" ht="21" x14ac:dyDescent="0.35">
      <c r="A2505" s="112" t="s">
        <v>816</v>
      </c>
      <c r="B2505" s="113" t="s">
        <v>1222</v>
      </c>
      <c r="C2505" s="113" t="s">
        <v>3124</v>
      </c>
      <c r="D2505" s="113" t="s">
        <v>819</v>
      </c>
      <c r="E2505" s="113" t="s">
        <v>838</v>
      </c>
      <c r="F2505" s="114">
        <v>2</v>
      </c>
      <c r="G2505" s="118" t="s">
        <v>821</v>
      </c>
    </row>
    <row r="2506" spans="1:7" ht="21" x14ac:dyDescent="0.35">
      <c r="A2506" s="112" t="s">
        <v>816</v>
      </c>
      <c r="B2506" s="113" t="s">
        <v>921</v>
      </c>
      <c r="C2506" s="113" t="s">
        <v>3125</v>
      </c>
      <c r="D2506" s="113" t="s">
        <v>824</v>
      </c>
      <c r="E2506" s="115"/>
      <c r="F2506" s="114">
        <v>3</v>
      </c>
      <c r="G2506" s="118" t="s">
        <v>821</v>
      </c>
    </row>
    <row r="2507" spans="1:7" ht="21" x14ac:dyDescent="0.35">
      <c r="A2507" s="112" t="s">
        <v>816</v>
      </c>
      <c r="B2507" s="113" t="s">
        <v>2068</v>
      </c>
      <c r="C2507" s="113" t="s">
        <v>3126</v>
      </c>
      <c r="D2507" s="113" t="s">
        <v>819</v>
      </c>
      <c r="E2507" s="113" t="s">
        <v>838</v>
      </c>
      <c r="F2507" s="114">
        <v>1</v>
      </c>
      <c r="G2507" s="118" t="s">
        <v>821</v>
      </c>
    </row>
    <row r="2508" spans="1:7" ht="21" x14ac:dyDescent="0.35">
      <c r="A2508" s="112" t="s">
        <v>816</v>
      </c>
      <c r="B2508" s="113" t="s">
        <v>3127</v>
      </c>
      <c r="C2508" s="113" t="s">
        <v>3128</v>
      </c>
      <c r="D2508" s="113" t="s">
        <v>819</v>
      </c>
      <c r="E2508" s="113" t="s">
        <v>838</v>
      </c>
      <c r="F2508" s="114">
        <v>1</v>
      </c>
      <c r="G2508" s="118" t="s">
        <v>821</v>
      </c>
    </row>
    <row r="2509" spans="1:7" ht="21" x14ac:dyDescent="0.35">
      <c r="A2509" s="112" t="s">
        <v>816</v>
      </c>
      <c r="B2509" s="113" t="s">
        <v>3127</v>
      </c>
      <c r="C2509" s="113" t="s">
        <v>3128</v>
      </c>
      <c r="D2509" s="113" t="s">
        <v>819</v>
      </c>
      <c r="E2509" s="113" t="s">
        <v>838</v>
      </c>
      <c r="F2509" s="114">
        <v>1</v>
      </c>
      <c r="G2509" s="118" t="s">
        <v>821</v>
      </c>
    </row>
    <row r="2510" spans="1:7" ht="21" x14ac:dyDescent="0.35">
      <c r="A2510" s="112" t="s">
        <v>816</v>
      </c>
      <c r="B2510" s="113" t="s">
        <v>969</v>
      </c>
      <c r="C2510" s="113" t="s">
        <v>3129</v>
      </c>
      <c r="D2510" s="113" t="s">
        <v>824</v>
      </c>
      <c r="E2510" s="115"/>
      <c r="F2510" s="114">
        <v>8</v>
      </c>
      <c r="G2510" s="118" t="s">
        <v>821</v>
      </c>
    </row>
    <row r="2511" spans="1:7" ht="21" x14ac:dyDescent="0.35">
      <c r="A2511" s="112" t="s">
        <v>816</v>
      </c>
      <c r="B2511" s="113" t="s">
        <v>969</v>
      </c>
      <c r="C2511" s="113" t="s">
        <v>3130</v>
      </c>
      <c r="D2511" s="113" t="s">
        <v>824</v>
      </c>
      <c r="E2511" s="115"/>
      <c r="F2511" s="114">
        <v>3</v>
      </c>
      <c r="G2511" s="118" t="s">
        <v>821</v>
      </c>
    </row>
    <row r="2512" spans="1:7" ht="21" x14ac:dyDescent="0.35">
      <c r="A2512" s="112" t="s">
        <v>816</v>
      </c>
      <c r="B2512" s="113" t="s">
        <v>1274</v>
      </c>
      <c r="C2512" s="113" t="s">
        <v>3131</v>
      </c>
      <c r="D2512" s="113" t="s">
        <v>819</v>
      </c>
      <c r="E2512" s="113" t="s">
        <v>838</v>
      </c>
      <c r="F2512" s="114">
        <v>1</v>
      </c>
      <c r="G2512" s="118" t="s">
        <v>821</v>
      </c>
    </row>
    <row r="2513" spans="1:7" ht="21" x14ac:dyDescent="0.35">
      <c r="A2513" s="112" t="s">
        <v>816</v>
      </c>
      <c r="B2513" s="113" t="s">
        <v>1274</v>
      </c>
      <c r="C2513" s="113" t="s">
        <v>3131</v>
      </c>
      <c r="D2513" s="113" t="s">
        <v>819</v>
      </c>
      <c r="E2513" s="113" t="s">
        <v>838</v>
      </c>
      <c r="F2513" s="114">
        <v>1</v>
      </c>
      <c r="G2513" s="118" t="s">
        <v>821</v>
      </c>
    </row>
    <row r="2514" spans="1:7" ht="21" x14ac:dyDescent="0.35">
      <c r="A2514" s="112" t="s">
        <v>816</v>
      </c>
      <c r="B2514" s="113" t="s">
        <v>1291</v>
      </c>
      <c r="C2514" s="113" t="s">
        <v>3132</v>
      </c>
      <c r="D2514" s="113" t="s">
        <v>819</v>
      </c>
      <c r="E2514" s="113" t="s">
        <v>845</v>
      </c>
      <c r="F2514" s="114">
        <v>1</v>
      </c>
      <c r="G2514" s="118" t="s">
        <v>821</v>
      </c>
    </row>
    <row r="2515" spans="1:7" ht="21" x14ac:dyDescent="0.35">
      <c r="A2515" s="112" t="s">
        <v>816</v>
      </c>
      <c r="B2515" s="113" t="s">
        <v>1291</v>
      </c>
      <c r="C2515" s="113" t="s">
        <v>3132</v>
      </c>
      <c r="D2515" s="113" t="s">
        <v>819</v>
      </c>
      <c r="E2515" s="113" t="s">
        <v>845</v>
      </c>
      <c r="F2515" s="114">
        <v>1</v>
      </c>
      <c r="G2515" s="118" t="s">
        <v>821</v>
      </c>
    </row>
    <row r="2516" spans="1:7" ht="21" x14ac:dyDescent="0.35">
      <c r="A2516" s="112" t="s">
        <v>816</v>
      </c>
      <c r="B2516" s="113" t="s">
        <v>1537</v>
      </c>
      <c r="C2516" s="113" t="s">
        <v>3133</v>
      </c>
      <c r="D2516" s="113" t="s">
        <v>824</v>
      </c>
      <c r="E2516" s="115"/>
      <c r="F2516" s="114">
        <v>1</v>
      </c>
      <c r="G2516" s="118" t="s">
        <v>821</v>
      </c>
    </row>
    <row r="2517" spans="1:7" ht="21" x14ac:dyDescent="0.35">
      <c r="A2517" s="112" t="s">
        <v>816</v>
      </c>
      <c r="B2517" s="113" t="s">
        <v>867</v>
      </c>
      <c r="C2517" s="113" t="s">
        <v>3134</v>
      </c>
      <c r="D2517" s="113" t="s">
        <v>824</v>
      </c>
      <c r="E2517" s="115"/>
      <c r="F2517" s="114">
        <v>1</v>
      </c>
      <c r="G2517" s="118" t="s">
        <v>821</v>
      </c>
    </row>
    <row r="2518" spans="1:7" ht="21" x14ac:dyDescent="0.35">
      <c r="A2518" s="112" t="s">
        <v>816</v>
      </c>
      <c r="B2518" s="113" t="s">
        <v>1287</v>
      </c>
      <c r="C2518" s="113" t="s">
        <v>3135</v>
      </c>
      <c r="D2518" s="113" t="s">
        <v>824</v>
      </c>
      <c r="E2518" s="115"/>
      <c r="F2518" s="114">
        <v>3</v>
      </c>
      <c r="G2518" s="118" t="s">
        <v>821</v>
      </c>
    </row>
    <row r="2519" spans="1:7" ht="21" x14ac:dyDescent="0.35">
      <c r="A2519" s="112" t="s">
        <v>816</v>
      </c>
      <c r="B2519" s="113" t="s">
        <v>3136</v>
      </c>
      <c r="C2519" s="113" t="s">
        <v>3137</v>
      </c>
      <c r="D2519" s="113" t="s">
        <v>819</v>
      </c>
      <c r="E2519" s="113" t="s">
        <v>820</v>
      </c>
      <c r="F2519" s="114">
        <v>1</v>
      </c>
      <c r="G2519" s="118" t="s">
        <v>821</v>
      </c>
    </row>
    <row r="2520" spans="1:7" ht="21" x14ac:dyDescent="0.35">
      <c r="A2520" s="112" t="s">
        <v>816</v>
      </c>
      <c r="B2520" s="113" t="s">
        <v>3136</v>
      </c>
      <c r="C2520" s="113" t="s">
        <v>3137</v>
      </c>
      <c r="D2520" s="113" t="s">
        <v>819</v>
      </c>
      <c r="E2520" s="113" t="s">
        <v>820</v>
      </c>
      <c r="F2520" s="114">
        <v>1</v>
      </c>
      <c r="G2520" s="118" t="s">
        <v>821</v>
      </c>
    </row>
    <row r="2521" spans="1:7" ht="21" x14ac:dyDescent="0.35">
      <c r="A2521" s="112" t="s">
        <v>816</v>
      </c>
      <c r="B2521" s="113" t="s">
        <v>3138</v>
      </c>
      <c r="C2521" s="113" t="s">
        <v>3139</v>
      </c>
      <c r="D2521" s="113" t="s">
        <v>824</v>
      </c>
      <c r="E2521" s="115"/>
      <c r="F2521" s="114">
        <v>8</v>
      </c>
      <c r="G2521" s="118" t="s">
        <v>821</v>
      </c>
    </row>
    <row r="2522" spans="1:7" ht="21" x14ac:dyDescent="0.35">
      <c r="A2522" s="112" t="s">
        <v>816</v>
      </c>
      <c r="B2522" s="113" t="s">
        <v>1315</v>
      </c>
      <c r="C2522" s="113" t="s">
        <v>3140</v>
      </c>
      <c r="D2522" s="113" t="s">
        <v>824</v>
      </c>
      <c r="E2522" s="115"/>
      <c r="F2522" s="114">
        <v>1</v>
      </c>
      <c r="G2522" s="118" t="s">
        <v>821</v>
      </c>
    </row>
    <row r="2523" spans="1:7" ht="21" x14ac:dyDescent="0.35">
      <c r="A2523" s="112" t="s">
        <v>816</v>
      </c>
      <c r="B2523" s="113" t="s">
        <v>1315</v>
      </c>
      <c r="C2523" s="113" t="s">
        <v>3141</v>
      </c>
      <c r="D2523" s="113" t="s">
        <v>824</v>
      </c>
      <c r="E2523" s="115"/>
      <c r="F2523" s="114">
        <v>1</v>
      </c>
      <c r="G2523" s="118" t="s">
        <v>821</v>
      </c>
    </row>
    <row r="2524" spans="1:7" ht="21" x14ac:dyDescent="0.35">
      <c r="A2524" s="112" t="s">
        <v>816</v>
      </c>
      <c r="B2524" s="113" t="s">
        <v>969</v>
      </c>
      <c r="C2524" s="113" t="s">
        <v>3142</v>
      </c>
      <c r="D2524" s="113" t="s">
        <v>824</v>
      </c>
      <c r="E2524" s="115"/>
      <c r="F2524" s="114">
        <v>8</v>
      </c>
      <c r="G2524" s="118" t="s">
        <v>821</v>
      </c>
    </row>
    <row r="2525" spans="1:7" ht="21" x14ac:dyDescent="0.35">
      <c r="A2525" s="112" t="s">
        <v>816</v>
      </c>
      <c r="B2525" s="113" t="s">
        <v>853</v>
      </c>
      <c r="C2525" s="113" t="s">
        <v>3143</v>
      </c>
      <c r="D2525" s="113" t="s">
        <v>824</v>
      </c>
      <c r="E2525" s="115"/>
      <c r="F2525" s="114">
        <v>2</v>
      </c>
      <c r="G2525" s="118" t="s">
        <v>821</v>
      </c>
    </row>
    <row r="2526" spans="1:7" ht="21" x14ac:dyDescent="0.35">
      <c r="A2526" s="112" t="s">
        <v>816</v>
      </c>
      <c r="B2526" s="113" t="s">
        <v>1202</v>
      </c>
      <c r="C2526" s="113" t="s">
        <v>1203</v>
      </c>
      <c r="D2526" s="113" t="s">
        <v>824</v>
      </c>
      <c r="E2526" s="115"/>
      <c r="F2526" s="114">
        <v>1</v>
      </c>
      <c r="G2526" s="118" t="s">
        <v>821</v>
      </c>
    </row>
    <row r="2527" spans="1:7" ht="21" x14ac:dyDescent="0.35">
      <c r="A2527" s="112" t="s">
        <v>816</v>
      </c>
      <c r="B2527" s="113" t="s">
        <v>880</v>
      </c>
      <c r="C2527" s="113" t="s">
        <v>3144</v>
      </c>
      <c r="D2527" s="113" t="s">
        <v>819</v>
      </c>
      <c r="E2527" s="113" t="s">
        <v>838</v>
      </c>
      <c r="F2527" s="114">
        <v>1</v>
      </c>
      <c r="G2527" s="118" t="s">
        <v>821</v>
      </c>
    </row>
    <row r="2528" spans="1:7" ht="21" x14ac:dyDescent="0.35">
      <c r="A2528" s="112" t="s">
        <v>816</v>
      </c>
      <c r="B2528" s="113" t="s">
        <v>880</v>
      </c>
      <c r="C2528" s="113" t="s">
        <v>3145</v>
      </c>
      <c r="D2528" s="113" t="s">
        <v>819</v>
      </c>
      <c r="E2528" s="113" t="s">
        <v>838</v>
      </c>
      <c r="F2528" s="114">
        <v>1</v>
      </c>
      <c r="G2528" s="118" t="s">
        <v>821</v>
      </c>
    </row>
    <row r="2529" spans="1:7" x14ac:dyDescent="0.35">
      <c r="A2529" s="112" t="s">
        <v>816</v>
      </c>
      <c r="B2529" s="113" t="s">
        <v>887</v>
      </c>
      <c r="C2529" s="113" t="s">
        <v>3146</v>
      </c>
      <c r="D2529" s="113" t="s">
        <v>819</v>
      </c>
      <c r="E2529" s="113" t="s">
        <v>845</v>
      </c>
      <c r="F2529" s="114">
        <v>1</v>
      </c>
      <c r="G2529" s="118" t="s">
        <v>821</v>
      </c>
    </row>
    <row r="2530" spans="1:7" x14ac:dyDescent="0.35">
      <c r="A2530" s="112" t="s">
        <v>816</v>
      </c>
      <c r="B2530" s="113" t="s">
        <v>3147</v>
      </c>
      <c r="C2530" s="113" t="s">
        <v>3148</v>
      </c>
      <c r="D2530" s="113" t="s">
        <v>824</v>
      </c>
      <c r="E2530" s="115"/>
      <c r="F2530" s="114">
        <v>5</v>
      </c>
      <c r="G2530" s="118" t="s">
        <v>821</v>
      </c>
    </row>
    <row r="2531" spans="1:7" ht="21" x14ac:dyDescent="0.35">
      <c r="A2531" s="112" t="s">
        <v>816</v>
      </c>
      <c r="B2531" s="113" t="s">
        <v>1367</v>
      </c>
      <c r="C2531" s="113" t="s">
        <v>3149</v>
      </c>
      <c r="D2531" s="113" t="s">
        <v>819</v>
      </c>
      <c r="E2531" s="113" t="s">
        <v>838</v>
      </c>
      <c r="F2531" s="114">
        <v>1</v>
      </c>
      <c r="G2531" s="118" t="s">
        <v>821</v>
      </c>
    </row>
    <row r="2532" spans="1:7" ht="21" x14ac:dyDescent="0.35">
      <c r="A2532" s="112" t="s">
        <v>816</v>
      </c>
      <c r="B2532" s="113" t="s">
        <v>1367</v>
      </c>
      <c r="C2532" s="113" t="s">
        <v>3149</v>
      </c>
      <c r="D2532" s="113" t="s">
        <v>819</v>
      </c>
      <c r="E2532" s="113" t="s">
        <v>838</v>
      </c>
      <c r="F2532" s="114">
        <v>1</v>
      </c>
      <c r="G2532" s="118" t="s">
        <v>821</v>
      </c>
    </row>
    <row r="2533" spans="1:7" x14ac:dyDescent="0.35">
      <c r="A2533" s="112" t="s">
        <v>816</v>
      </c>
      <c r="B2533" s="113" t="s">
        <v>873</v>
      </c>
      <c r="C2533" s="113" t="s">
        <v>3150</v>
      </c>
      <c r="D2533" s="113" t="s">
        <v>824</v>
      </c>
      <c r="E2533" s="115"/>
      <c r="F2533" s="114">
        <v>3</v>
      </c>
      <c r="G2533" s="118" t="s">
        <v>821</v>
      </c>
    </row>
    <row r="2534" spans="1:7" ht="21" x14ac:dyDescent="0.35">
      <c r="A2534" s="112" t="s">
        <v>816</v>
      </c>
      <c r="B2534" s="113" t="s">
        <v>1030</v>
      </c>
      <c r="C2534" s="113" t="s">
        <v>3151</v>
      </c>
      <c r="D2534" s="113" t="s">
        <v>819</v>
      </c>
      <c r="E2534" s="113" t="s">
        <v>829</v>
      </c>
      <c r="F2534" s="114">
        <v>6</v>
      </c>
      <c r="G2534" s="118" t="s">
        <v>821</v>
      </c>
    </row>
    <row r="2535" spans="1:7" ht="21" x14ac:dyDescent="0.35">
      <c r="A2535" s="112" t="s">
        <v>816</v>
      </c>
      <c r="B2535" s="113" t="s">
        <v>917</v>
      </c>
      <c r="C2535" s="113" t="s">
        <v>3152</v>
      </c>
      <c r="D2535" s="113" t="s">
        <v>824</v>
      </c>
      <c r="E2535" s="115"/>
      <c r="F2535" s="114">
        <v>2</v>
      </c>
      <c r="G2535" s="118" t="s">
        <v>821</v>
      </c>
    </row>
    <row r="2536" spans="1:7" ht="31.5" x14ac:dyDescent="0.35">
      <c r="A2536" s="112" t="s">
        <v>816</v>
      </c>
      <c r="B2536" s="113" t="s">
        <v>2172</v>
      </c>
      <c r="C2536" s="113" t="s">
        <v>3153</v>
      </c>
      <c r="D2536" s="113" t="s">
        <v>824</v>
      </c>
      <c r="E2536" s="115"/>
      <c r="F2536" s="114">
        <v>1</v>
      </c>
      <c r="G2536" s="118" t="s">
        <v>821</v>
      </c>
    </row>
    <row r="2537" spans="1:7" ht="31.5" x14ac:dyDescent="0.35">
      <c r="A2537" s="112" t="s">
        <v>816</v>
      </c>
      <c r="B2537" s="113" t="s">
        <v>2172</v>
      </c>
      <c r="C2537" s="113" t="s">
        <v>3154</v>
      </c>
      <c r="D2537" s="113" t="s">
        <v>824</v>
      </c>
      <c r="E2537" s="115"/>
      <c r="F2537" s="114">
        <v>1</v>
      </c>
      <c r="G2537" s="118" t="s">
        <v>821</v>
      </c>
    </row>
    <row r="2538" spans="1:7" ht="21" x14ac:dyDescent="0.35">
      <c r="A2538" s="112" t="s">
        <v>816</v>
      </c>
      <c r="B2538" s="113" t="s">
        <v>917</v>
      </c>
      <c r="C2538" s="113" t="s">
        <v>3155</v>
      </c>
      <c r="D2538" s="113" t="s">
        <v>824</v>
      </c>
      <c r="E2538" s="115"/>
      <c r="F2538" s="114">
        <v>2</v>
      </c>
      <c r="G2538" s="118" t="s">
        <v>821</v>
      </c>
    </row>
    <row r="2539" spans="1:7" x14ac:dyDescent="0.35">
      <c r="A2539" s="112" t="s">
        <v>816</v>
      </c>
      <c r="B2539" s="113" t="s">
        <v>1274</v>
      </c>
      <c r="C2539" s="113" t="s">
        <v>3156</v>
      </c>
      <c r="D2539" s="113" t="s">
        <v>819</v>
      </c>
      <c r="E2539" s="113" t="s">
        <v>838</v>
      </c>
      <c r="F2539" s="114">
        <v>4</v>
      </c>
      <c r="G2539" s="118" t="s">
        <v>821</v>
      </c>
    </row>
    <row r="2540" spans="1:7" x14ac:dyDescent="0.35">
      <c r="A2540" s="112" t="s">
        <v>816</v>
      </c>
      <c r="B2540" s="113" t="s">
        <v>3157</v>
      </c>
      <c r="C2540" s="113" t="s">
        <v>3158</v>
      </c>
      <c r="D2540" s="113" t="s">
        <v>824</v>
      </c>
      <c r="E2540" s="115"/>
      <c r="F2540" s="114">
        <v>1</v>
      </c>
      <c r="G2540" s="118" t="s">
        <v>821</v>
      </c>
    </row>
    <row r="2541" spans="1:7" x14ac:dyDescent="0.35">
      <c r="A2541" s="112" t="s">
        <v>816</v>
      </c>
      <c r="B2541" s="113" t="s">
        <v>3157</v>
      </c>
      <c r="C2541" s="113" t="s">
        <v>3158</v>
      </c>
      <c r="D2541" s="113" t="s">
        <v>824</v>
      </c>
      <c r="E2541" s="115"/>
      <c r="F2541" s="114">
        <v>1</v>
      </c>
      <c r="G2541" s="118" t="s">
        <v>821</v>
      </c>
    </row>
    <row r="2542" spans="1:7" ht="21" x14ac:dyDescent="0.35">
      <c r="A2542" s="112" t="s">
        <v>816</v>
      </c>
      <c r="B2542" s="113" t="s">
        <v>890</v>
      </c>
      <c r="C2542" s="113" t="s">
        <v>3159</v>
      </c>
      <c r="D2542" s="113" t="s">
        <v>819</v>
      </c>
      <c r="E2542" s="113" t="s">
        <v>820</v>
      </c>
      <c r="F2542" s="114">
        <v>1</v>
      </c>
      <c r="G2542" s="118" t="s">
        <v>821</v>
      </c>
    </row>
    <row r="2543" spans="1:7" x14ac:dyDescent="0.35">
      <c r="A2543" s="112" t="s">
        <v>816</v>
      </c>
      <c r="B2543" s="113" t="s">
        <v>1138</v>
      </c>
      <c r="C2543" s="113" t="s">
        <v>1952</v>
      </c>
      <c r="D2543" s="113" t="s">
        <v>824</v>
      </c>
      <c r="E2543" s="115"/>
      <c r="F2543" s="114">
        <v>2</v>
      </c>
      <c r="G2543" s="118" t="s">
        <v>821</v>
      </c>
    </row>
    <row r="2544" spans="1:7" ht="21" x14ac:dyDescent="0.35">
      <c r="A2544" s="112" t="s">
        <v>816</v>
      </c>
      <c r="B2544" s="113" t="s">
        <v>1291</v>
      </c>
      <c r="C2544" s="113" t="s">
        <v>3160</v>
      </c>
      <c r="D2544" s="113" t="s">
        <v>819</v>
      </c>
      <c r="E2544" s="113" t="s">
        <v>845</v>
      </c>
      <c r="F2544" s="114">
        <v>1</v>
      </c>
      <c r="G2544" s="118" t="s">
        <v>821</v>
      </c>
    </row>
    <row r="2545" spans="1:7" ht="21" x14ac:dyDescent="0.35">
      <c r="A2545" s="112" t="s">
        <v>816</v>
      </c>
      <c r="B2545" s="113" t="s">
        <v>1291</v>
      </c>
      <c r="C2545" s="113" t="s">
        <v>3160</v>
      </c>
      <c r="D2545" s="113" t="s">
        <v>819</v>
      </c>
      <c r="E2545" s="113" t="s">
        <v>845</v>
      </c>
      <c r="F2545" s="114">
        <v>1</v>
      </c>
      <c r="G2545" s="118" t="s">
        <v>821</v>
      </c>
    </row>
    <row r="2546" spans="1:7" ht="21" x14ac:dyDescent="0.35">
      <c r="A2546" s="112" t="s">
        <v>816</v>
      </c>
      <c r="B2546" s="113" t="s">
        <v>1030</v>
      </c>
      <c r="C2546" s="113" t="s">
        <v>3161</v>
      </c>
      <c r="D2546" s="113" t="s">
        <v>819</v>
      </c>
      <c r="E2546" s="113" t="s">
        <v>829</v>
      </c>
      <c r="F2546" s="114">
        <v>4</v>
      </c>
      <c r="G2546" s="118" t="s">
        <v>821</v>
      </c>
    </row>
    <row r="2547" spans="1:7" ht="21" x14ac:dyDescent="0.35">
      <c r="A2547" s="112" t="s">
        <v>816</v>
      </c>
      <c r="B2547" s="113" t="s">
        <v>1274</v>
      </c>
      <c r="C2547" s="113" t="s">
        <v>3162</v>
      </c>
      <c r="D2547" s="113" t="s">
        <v>819</v>
      </c>
      <c r="E2547" s="113" t="s">
        <v>838</v>
      </c>
      <c r="F2547" s="114">
        <v>2</v>
      </c>
      <c r="G2547" s="118" t="s">
        <v>821</v>
      </c>
    </row>
    <row r="2548" spans="1:7" ht="21" x14ac:dyDescent="0.35">
      <c r="A2548" s="112" t="s">
        <v>816</v>
      </c>
      <c r="B2548" s="113" t="s">
        <v>1015</v>
      </c>
      <c r="C2548" s="113" t="s">
        <v>3163</v>
      </c>
      <c r="D2548" s="113" t="s">
        <v>824</v>
      </c>
      <c r="E2548" s="115"/>
      <c r="F2548" s="114">
        <v>2</v>
      </c>
      <c r="G2548" s="118" t="s">
        <v>821</v>
      </c>
    </row>
    <row r="2549" spans="1:7" ht="21" x14ac:dyDescent="0.35">
      <c r="A2549" s="112" t="s">
        <v>816</v>
      </c>
      <c r="B2549" s="113" t="s">
        <v>1120</v>
      </c>
      <c r="C2549" s="113" t="s">
        <v>3164</v>
      </c>
      <c r="D2549" s="113" t="s">
        <v>824</v>
      </c>
      <c r="E2549" s="115"/>
      <c r="F2549" s="114">
        <v>2</v>
      </c>
      <c r="G2549" s="118" t="s">
        <v>821</v>
      </c>
    </row>
    <row r="2550" spans="1:7" ht="21" x14ac:dyDescent="0.35">
      <c r="A2550" s="112" t="s">
        <v>816</v>
      </c>
      <c r="B2550" s="113" t="s">
        <v>1015</v>
      </c>
      <c r="C2550" s="113" t="s">
        <v>2695</v>
      </c>
      <c r="D2550" s="113" t="s">
        <v>824</v>
      </c>
      <c r="E2550" s="115"/>
      <c r="F2550" s="114">
        <v>2</v>
      </c>
      <c r="G2550" s="118" t="s">
        <v>993</v>
      </c>
    </row>
    <row r="2551" spans="1:7" ht="21" x14ac:dyDescent="0.35">
      <c r="A2551" s="112" t="s">
        <v>816</v>
      </c>
      <c r="B2551" s="113" t="s">
        <v>853</v>
      </c>
      <c r="C2551" s="113" t="s">
        <v>3165</v>
      </c>
      <c r="D2551" s="113" t="s">
        <v>824</v>
      </c>
      <c r="E2551" s="115"/>
      <c r="F2551" s="114">
        <v>4</v>
      </c>
      <c r="G2551" s="118" t="s">
        <v>821</v>
      </c>
    </row>
    <row r="2552" spans="1:7" ht="21" x14ac:dyDescent="0.35">
      <c r="A2552" s="112" t="s">
        <v>816</v>
      </c>
      <c r="B2552" s="113" t="s">
        <v>1406</v>
      </c>
      <c r="C2552" s="113" t="s">
        <v>3166</v>
      </c>
      <c r="D2552" s="113" t="s">
        <v>824</v>
      </c>
      <c r="E2552" s="115"/>
      <c r="F2552" s="114">
        <v>2</v>
      </c>
      <c r="G2552" s="118" t="s">
        <v>821</v>
      </c>
    </row>
    <row r="2553" spans="1:7" x14ac:dyDescent="0.35">
      <c r="A2553" s="112" t="s">
        <v>816</v>
      </c>
      <c r="B2553" s="113" t="s">
        <v>2086</v>
      </c>
      <c r="C2553" s="113" t="s">
        <v>3167</v>
      </c>
      <c r="D2553" s="113" t="s">
        <v>819</v>
      </c>
      <c r="E2553" s="113" t="s">
        <v>845</v>
      </c>
      <c r="F2553" s="114">
        <v>2</v>
      </c>
      <c r="G2553" s="118" t="s">
        <v>821</v>
      </c>
    </row>
    <row r="2554" spans="1:7" ht="21" x14ac:dyDescent="0.35">
      <c r="A2554" s="112" t="s">
        <v>816</v>
      </c>
      <c r="B2554" s="113" t="s">
        <v>1245</v>
      </c>
      <c r="C2554" s="113" t="s">
        <v>3168</v>
      </c>
      <c r="D2554" s="113" t="s">
        <v>824</v>
      </c>
      <c r="E2554" s="115"/>
      <c r="F2554" s="114">
        <v>143</v>
      </c>
      <c r="G2554" s="118" t="s">
        <v>821</v>
      </c>
    </row>
    <row r="2555" spans="1:7" ht="31.5" x14ac:dyDescent="0.35">
      <c r="A2555" s="112" t="s">
        <v>816</v>
      </c>
      <c r="B2555" s="113" t="s">
        <v>1138</v>
      </c>
      <c r="C2555" s="113" t="s">
        <v>3169</v>
      </c>
      <c r="D2555" s="113" t="s">
        <v>824</v>
      </c>
      <c r="E2555" s="115"/>
      <c r="F2555" s="114">
        <v>2</v>
      </c>
      <c r="G2555" s="118" t="s">
        <v>821</v>
      </c>
    </row>
    <row r="2556" spans="1:7" ht="21" x14ac:dyDescent="0.35">
      <c r="A2556" s="112" t="s">
        <v>816</v>
      </c>
      <c r="B2556" s="113" t="s">
        <v>1378</v>
      </c>
      <c r="C2556" s="113" t="s">
        <v>2371</v>
      </c>
      <c r="D2556" s="113" t="s">
        <v>819</v>
      </c>
      <c r="E2556" s="113" t="s">
        <v>838</v>
      </c>
      <c r="F2556" s="114">
        <v>6</v>
      </c>
      <c r="G2556" s="118" t="s">
        <v>821</v>
      </c>
    </row>
    <row r="2557" spans="1:7" ht="31.5" x14ac:dyDescent="0.35">
      <c r="A2557" s="112" t="s">
        <v>816</v>
      </c>
      <c r="B2557" s="113" t="s">
        <v>1324</v>
      </c>
      <c r="C2557" s="113" t="s">
        <v>3170</v>
      </c>
      <c r="D2557" s="113" t="s">
        <v>819</v>
      </c>
      <c r="E2557" s="113" t="s">
        <v>845</v>
      </c>
      <c r="F2557" s="114">
        <v>2</v>
      </c>
      <c r="G2557" s="118" t="s">
        <v>821</v>
      </c>
    </row>
    <row r="2558" spans="1:7" ht="21" x14ac:dyDescent="0.35">
      <c r="A2558" s="112" t="s">
        <v>816</v>
      </c>
      <c r="B2558" s="113" t="s">
        <v>827</v>
      </c>
      <c r="C2558" s="113" t="s">
        <v>3171</v>
      </c>
      <c r="D2558" s="113" t="s">
        <v>824</v>
      </c>
      <c r="E2558" s="115"/>
      <c r="F2558" s="114">
        <v>1</v>
      </c>
      <c r="G2558" s="118" t="s">
        <v>821</v>
      </c>
    </row>
    <row r="2559" spans="1:7" ht="21" x14ac:dyDescent="0.35">
      <c r="A2559" s="112" t="s">
        <v>816</v>
      </c>
      <c r="B2559" s="113" t="s">
        <v>827</v>
      </c>
      <c r="C2559" s="113" t="s">
        <v>3172</v>
      </c>
      <c r="D2559" s="113" t="s">
        <v>824</v>
      </c>
      <c r="E2559" s="115"/>
      <c r="F2559" s="114">
        <v>1</v>
      </c>
      <c r="G2559" s="118" t="s">
        <v>821</v>
      </c>
    </row>
    <row r="2560" spans="1:7" ht="21" x14ac:dyDescent="0.35">
      <c r="A2560" s="112" t="s">
        <v>816</v>
      </c>
      <c r="B2560" s="113" t="s">
        <v>2204</v>
      </c>
      <c r="C2560" s="113" t="s">
        <v>3173</v>
      </c>
      <c r="D2560" s="113" t="s">
        <v>824</v>
      </c>
      <c r="E2560" s="115"/>
      <c r="F2560" s="114">
        <v>1</v>
      </c>
      <c r="G2560" s="118" t="s">
        <v>821</v>
      </c>
    </row>
    <row r="2561" spans="1:7" x14ac:dyDescent="0.35">
      <c r="A2561" s="112" t="s">
        <v>816</v>
      </c>
      <c r="B2561" s="113" t="s">
        <v>3174</v>
      </c>
      <c r="C2561" s="113" t="s">
        <v>3175</v>
      </c>
      <c r="D2561" s="113" t="s">
        <v>824</v>
      </c>
      <c r="E2561" s="115"/>
      <c r="F2561" s="114">
        <v>2</v>
      </c>
      <c r="G2561" s="118" t="s">
        <v>821</v>
      </c>
    </row>
    <row r="2562" spans="1:7" ht="21" x14ac:dyDescent="0.35">
      <c r="A2562" s="112" t="s">
        <v>816</v>
      </c>
      <c r="B2562" s="113" t="s">
        <v>2204</v>
      </c>
      <c r="C2562" s="113" t="s">
        <v>3176</v>
      </c>
      <c r="D2562" s="113" t="s">
        <v>819</v>
      </c>
      <c r="E2562" s="113" t="s">
        <v>838</v>
      </c>
      <c r="F2562" s="114">
        <v>2</v>
      </c>
      <c r="G2562" s="118" t="s">
        <v>821</v>
      </c>
    </row>
    <row r="2563" spans="1:7" ht="21" x14ac:dyDescent="0.35">
      <c r="A2563" s="112" t="s">
        <v>816</v>
      </c>
      <c r="B2563" s="113" t="s">
        <v>834</v>
      </c>
      <c r="C2563" s="113" t="s">
        <v>3177</v>
      </c>
      <c r="D2563" s="113" t="s">
        <v>819</v>
      </c>
      <c r="E2563" s="113" t="s">
        <v>820</v>
      </c>
      <c r="F2563" s="114">
        <v>1</v>
      </c>
      <c r="G2563" s="118" t="s">
        <v>821</v>
      </c>
    </row>
    <row r="2564" spans="1:7" ht="21" x14ac:dyDescent="0.35">
      <c r="A2564" s="112" t="s">
        <v>816</v>
      </c>
      <c r="B2564" s="113" t="s">
        <v>977</v>
      </c>
      <c r="C2564" s="113" t="s">
        <v>3178</v>
      </c>
      <c r="D2564" s="113" t="s">
        <v>824</v>
      </c>
      <c r="E2564" s="115"/>
      <c r="F2564" s="114">
        <v>1</v>
      </c>
      <c r="G2564" s="118" t="s">
        <v>821</v>
      </c>
    </row>
    <row r="2565" spans="1:7" ht="21" x14ac:dyDescent="0.35">
      <c r="A2565" s="112" t="s">
        <v>816</v>
      </c>
      <c r="B2565" s="113" t="s">
        <v>2709</v>
      </c>
      <c r="C2565" s="113" t="s">
        <v>2710</v>
      </c>
      <c r="D2565" s="113" t="s">
        <v>824</v>
      </c>
      <c r="E2565" s="115"/>
      <c r="F2565" s="114">
        <v>2</v>
      </c>
      <c r="G2565" s="118" t="s">
        <v>821</v>
      </c>
    </row>
    <row r="2566" spans="1:7" ht="21" x14ac:dyDescent="0.35">
      <c r="A2566" s="112" t="s">
        <v>816</v>
      </c>
      <c r="B2566" s="113" t="s">
        <v>3179</v>
      </c>
      <c r="C2566" s="113" t="s">
        <v>3180</v>
      </c>
      <c r="D2566" s="113" t="s">
        <v>824</v>
      </c>
      <c r="E2566" s="115"/>
      <c r="F2566" s="114">
        <v>2</v>
      </c>
      <c r="G2566" s="118" t="s">
        <v>821</v>
      </c>
    </row>
    <row r="2567" spans="1:7" ht="21" x14ac:dyDescent="0.35">
      <c r="A2567" s="112" t="s">
        <v>816</v>
      </c>
      <c r="B2567" s="113" t="s">
        <v>827</v>
      </c>
      <c r="C2567" s="113" t="s">
        <v>3181</v>
      </c>
      <c r="D2567" s="113" t="s">
        <v>824</v>
      </c>
      <c r="E2567" s="115"/>
      <c r="F2567" s="114">
        <v>1</v>
      </c>
      <c r="G2567" s="118" t="s">
        <v>821</v>
      </c>
    </row>
    <row r="2568" spans="1:7" ht="21" x14ac:dyDescent="0.35">
      <c r="A2568" s="112" t="s">
        <v>816</v>
      </c>
      <c r="B2568" s="113" t="s">
        <v>827</v>
      </c>
      <c r="C2568" s="113" t="s">
        <v>3182</v>
      </c>
      <c r="D2568" s="113" t="s">
        <v>824</v>
      </c>
      <c r="E2568" s="115"/>
      <c r="F2568" s="114">
        <v>1</v>
      </c>
      <c r="G2568" s="118" t="s">
        <v>821</v>
      </c>
    </row>
    <row r="2569" spans="1:7" ht="21" x14ac:dyDescent="0.35">
      <c r="A2569" s="112" t="s">
        <v>816</v>
      </c>
      <c r="B2569" s="113" t="s">
        <v>1274</v>
      </c>
      <c r="C2569" s="113" t="s">
        <v>2375</v>
      </c>
      <c r="D2569" s="113" t="s">
        <v>819</v>
      </c>
      <c r="E2569" s="113" t="s">
        <v>838</v>
      </c>
      <c r="F2569" s="114">
        <v>1</v>
      </c>
      <c r="G2569" s="118" t="s">
        <v>821</v>
      </c>
    </row>
    <row r="2570" spans="1:7" ht="21" x14ac:dyDescent="0.35">
      <c r="A2570" s="112" t="s">
        <v>816</v>
      </c>
      <c r="B2570" s="113" t="s">
        <v>1315</v>
      </c>
      <c r="C2570" s="113" t="s">
        <v>3183</v>
      </c>
      <c r="D2570" s="113" t="s">
        <v>824</v>
      </c>
      <c r="E2570" s="115"/>
      <c r="F2570" s="114">
        <v>2</v>
      </c>
      <c r="G2570" s="118" t="s">
        <v>821</v>
      </c>
    </row>
    <row r="2571" spans="1:7" ht="21" x14ac:dyDescent="0.35">
      <c r="A2571" s="112" t="s">
        <v>816</v>
      </c>
      <c r="B2571" s="113" t="s">
        <v>1315</v>
      </c>
      <c r="C2571" s="113" t="s">
        <v>3184</v>
      </c>
      <c r="D2571" s="113" t="s">
        <v>824</v>
      </c>
      <c r="E2571" s="115"/>
      <c r="F2571" s="114">
        <v>2</v>
      </c>
      <c r="G2571" s="118" t="s">
        <v>821</v>
      </c>
    </row>
    <row r="2572" spans="1:7" ht="21" x14ac:dyDescent="0.35">
      <c r="A2572" s="112" t="s">
        <v>816</v>
      </c>
      <c r="B2572" s="113" t="s">
        <v>867</v>
      </c>
      <c r="C2572" s="113" t="s">
        <v>3185</v>
      </c>
      <c r="D2572" s="113" t="s">
        <v>819</v>
      </c>
      <c r="E2572" s="113" t="s">
        <v>838</v>
      </c>
      <c r="F2572" s="114">
        <v>1</v>
      </c>
      <c r="G2572" s="118" t="s">
        <v>821</v>
      </c>
    </row>
    <row r="2573" spans="1:7" ht="21" x14ac:dyDescent="0.35">
      <c r="A2573" s="112" t="s">
        <v>816</v>
      </c>
      <c r="B2573" s="113" t="s">
        <v>867</v>
      </c>
      <c r="C2573" s="113" t="s">
        <v>3186</v>
      </c>
      <c r="D2573" s="113" t="s">
        <v>819</v>
      </c>
      <c r="E2573" s="113" t="s">
        <v>838</v>
      </c>
      <c r="F2573" s="114">
        <v>1</v>
      </c>
      <c r="G2573" s="118" t="s">
        <v>821</v>
      </c>
    </row>
    <row r="2574" spans="1:7" ht="21" x14ac:dyDescent="0.35">
      <c r="A2574" s="112" t="s">
        <v>816</v>
      </c>
      <c r="B2574" s="113" t="s">
        <v>867</v>
      </c>
      <c r="C2574" s="113" t="s">
        <v>3187</v>
      </c>
      <c r="D2574" s="113" t="s">
        <v>819</v>
      </c>
      <c r="E2574" s="113" t="s">
        <v>838</v>
      </c>
      <c r="F2574" s="114">
        <v>1</v>
      </c>
      <c r="G2574" s="118" t="s">
        <v>821</v>
      </c>
    </row>
    <row r="2575" spans="1:7" ht="21" x14ac:dyDescent="0.35">
      <c r="A2575" s="112" t="s">
        <v>816</v>
      </c>
      <c r="B2575" s="113" t="s">
        <v>867</v>
      </c>
      <c r="C2575" s="113" t="s">
        <v>3187</v>
      </c>
      <c r="D2575" s="113" t="s">
        <v>819</v>
      </c>
      <c r="E2575" s="113" t="s">
        <v>838</v>
      </c>
      <c r="F2575" s="114">
        <v>1</v>
      </c>
      <c r="G2575" s="118" t="s">
        <v>821</v>
      </c>
    </row>
    <row r="2576" spans="1:7" ht="21" x14ac:dyDescent="0.35">
      <c r="A2576" s="112" t="s">
        <v>816</v>
      </c>
      <c r="B2576" s="113" t="s">
        <v>890</v>
      </c>
      <c r="C2576" s="113" t="s">
        <v>3188</v>
      </c>
      <c r="D2576" s="113" t="s">
        <v>819</v>
      </c>
      <c r="E2576" s="113" t="s">
        <v>838</v>
      </c>
      <c r="F2576" s="114">
        <v>1</v>
      </c>
      <c r="G2576" s="118" t="s">
        <v>821</v>
      </c>
    </row>
    <row r="2577" spans="1:7" ht="21" x14ac:dyDescent="0.35">
      <c r="A2577" s="112" t="s">
        <v>816</v>
      </c>
      <c r="B2577" s="113" t="s">
        <v>890</v>
      </c>
      <c r="C2577" s="113" t="s">
        <v>3188</v>
      </c>
      <c r="D2577" s="113" t="s">
        <v>819</v>
      </c>
      <c r="E2577" s="113" t="s">
        <v>838</v>
      </c>
      <c r="F2577" s="114">
        <v>1</v>
      </c>
      <c r="G2577" s="118" t="s">
        <v>821</v>
      </c>
    </row>
    <row r="2578" spans="1:7" ht="21" x14ac:dyDescent="0.35">
      <c r="A2578" s="112" t="s">
        <v>816</v>
      </c>
      <c r="B2578" s="113" t="s">
        <v>867</v>
      </c>
      <c r="C2578" s="113" t="s">
        <v>3189</v>
      </c>
      <c r="D2578" s="113" t="s">
        <v>819</v>
      </c>
      <c r="E2578" s="113" t="s">
        <v>838</v>
      </c>
      <c r="F2578" s="114">
        <v>1</v>
      </c>
      <c r="G2578" s="118" t="s">
        <v>821</v>
      </c>
    </row>
    <row r="2579" spans="1:7" ht="21" x14ac:dyDescent="0.35">
      <c r="A2579" s="112" t="s">
        <v>816</v>
      </c>
      <c r="B2579" s="113" t="s">
        <v>867</v>
      </c>
      <c r="C2579" s="113" t="s">
        <v>3190</v>
      </c>
      <c r="D2579" s="113" t="s">
        <v>819</v>
      </c>
      <c r="E2579" s="113" t="s">
        <v>838</v>
      </c>
      <c r="F2579" s="114">
        <v>1</v>
      </c>
      <c r="G2579" s="118" t="s">
        <v>821</v>
      </c>
    </row>
    <row r="2580" spans="1:7" ht="21" x14ac:dyDescent="0.35">
      <c r="A2580" s="112" t="s">
        <v>816</v>
      </c>
      <c r="B2580" s="113" t="s">
        <v>871</v>
      </c>
      <c r="C2580" s="113" t="s">
        <v>3191</v>
      </c>
      <c r="D2580" s="113" t="s">
        <v>824</v>
      </c>
      <c r="E2580" s="115"/>
      <c r="F2580" s="114">
        <v>2</v>
      </c>
      <c r="G2580" s="118" t="s">
        <v>821</v>
      </c>
    </row>
    <row r="2581" spans="1:7" ht="21" x14ac:dyDescent="0.35">
      <c r="A2581" s="112" t="s">
        <v>816</v>
      </c>
      <c r="B2581" s="113" t="s">
        <v>871</v>
      </c>
      <c r="C2581" s="113" t="s">
        <v>3191</v>
      </c>
      <c r="D2581" s="113" t="s">
        <v>824</v>
      </c>
      <c r="E2581" s="115"/>
      <c r="F2581" s="114">
        <v>2</v>
      </c>
      <c r="G2581" s="118" t="s">
        <v>821</v>
      </c>
    </row>
    <row r="2582" spans="1:7" ht="21" x14ac:dyDescent="0.35">
      <c r="A2582" s="112" t="s">
        <v>816</v>
      </c>
      <c r="B2582" s="113" t="s">
        <v>871</v>
      </c>
      <c r="C2582" s="113" t="s">
        <v>3192</v>
      </c>
      <c r="D2582" s="113" t="s">
        <v>824</v>
      </c>
      <c r="E2582" s="115"/>
      <c r="F2582" s="114">
        <v>2</v>
      </c>
      <c r="G2582" s="118" t="s">
        <v>821</v>
      </c>
    </row>
    <row r="2583" spans="1:7" ht="21" x14ac:dyDescent="0.35">
      <c r="A2583" s="112" t="s">
        <v>816</v>
      </c>
      <c r="B2583" s="113" t="s">
        <v>871</v>
      </c>
      <c r="C2583" s="113" t="s">
        <v>3192</v>
      </c>
      <c r="D2583" s="113" t="s">
        <v>824</v>
      </c>
      <c r="E2583" s="115"/>
      <c r="F2583" s="114">
        <v>2</v>
      </c>
      <c r="G2583" s="118" t="s">
        <v>821</v>
      </c>
    </row>
    <row r="2584" spans="1:7" ht="21" x14ac:dyDescent="0.35">
      <c r="A2584" s="112" t="s">
        <v>816</v>
      </c>
      <c r="B2584" s="113" t="s">
        <v>871</v>
      </c>
      <c r="C2584" s="113" t="s">
        <v>3192</v>
      </c>
      <c r="D2584" s="113" t="s">
        <v>824</v>
      </c>
      <c r="E2584" s="115"/>
      <c r="F2584" s="114">
        <v>2</v>
      </c>
      <c r="G2584" s="118" t="s">
        <v>821</v>
      </c>
    </row>
    <row r="2585" spans="1:7" ht="21" x14ac:dyDescent="0.35">
      <c r="A2585" s="112" t="s">
        <v>816</v>
      </c>
      <c r="B2585" s="113" t="s">
        <v>902</v>
      </c>
      <c r="C2585" s="113" t="s">
        <v>3193</v>
      </c>
      <c r="D2585" s="113" t="s">
        <v>819</v>
      </c>
      <c r="E2585" s="113" t="s">
        <v>889</v>
      </c>
      <c r="F2585" s="114">
        <v>2</v>
      </c>
      <c r="G2585" s="118" t="s">
        <v>821</v>
      </c>
    </row>
    <row r="2586" spans="1:7" ht="21" x14ac:dyDescent="0.35">
      <c r="A2586" s="112" t="s">
        <v>816</v>
      </c>
      <c r="B2586" s="113" t="s">
        <v>1274</v>
      </c>
      <c r="C2586" s="113" t="s">
        <v>3194</v>
      </c>
      <c r="D2586" s="113" t="s">
        <v>819</v>
      </c>
      <c r="E2586" s="113" t="s">
        <v>820</v>
      </c>
      <c r="F2586" s="114">
        <v>1</v>
      </c>
      <c r="G2586" s="118" t="s">
        <v>821</v>
      </c>
    </row>
    <row r="2587" spans="1:7" ht="21" x14ac:dyDescent="0.35">
      <c r="A2587" s="112" t="s">
        <v>816</v>
      </c>
      <c r="B2587" s="113" t="s">
        <v>1274</v>
      </c>
      <c r="C2587" s="113" t="s">
        <v>3194</v>
      </c>
      <c r="D2587" s="113" t="s">
        <v>819</v>
      </c>
      <c r="E2587" s="113" t="s">
        <v>820</v>
      </c>
      <c r="F2587" s="114">
        <v>1</v>
      </c>
      <c r="G2587" s="118" t="s">
        <v>821</v>
      </c>
    </row>
    <row r="2588" spans="1:7" x14ac:dyDescent="0.35">
      <c r="A2588" s="112" t="s">
        <v>816</v>
      </c>
      <c r="B2588" s="113" t="s">
        <v>1138</v>
      </c>
      <c r="C2588" s="113" t="s">
        <v>1969</v>
      </c>
      <c r="D2588" s="113" t="s">
        <v>824</v>
      </c>
      <c r="E2588" s="115"/>
      <c r="F2588" s="114">
        <v>2</v>
      </c>
      <c r="G2588" s="118" t="s">
        <v>821</v>
      </c>
    </row>
    <row r="2589" spans="1:7" ht="21" x14ac:dyDescent="0.35">
      <c r="A2589" s="112" t="s">
        <v>816</v>
      </c>
      <c r="B2589" s="113" t="s">
        <v>1159</v>
      </c>
      <c r="C2589" s="113" t="s">
        <v>3195</v>
      </c>
      <c r="D2589" s="113" t="s">
        <v>824</v>
      </c>
      <c r="E2589" s="115"/>
      <c r="F2589" s="114">
        <v>1</v>
      </c>
      <c r="G2589" s="118" t="s">
        <v>821</v>
      </c>
    </row>
    <row r="2590" spans="1:7" ht="21" x14ac:dyDescent="0.35">
      <c r="A2590" s="112" t="s">
        <v>816</v>
      </c>
      <c r="B2590" s="113" t="s">
        <v>1159</v>
      </c>
      <c r="C2590" s="113" t="s">
        <v>3195</v>
      </c>
      <c r="D2590" s="113" t="s">
        <v>824</v>
      </c>
      <c r="E2590" s="115"/>
      <c r="F2590" s="114">
        <v>1</v>
      </c>
      <c r="G2590" s="118" t="s">
        <v>821</v>
      </c>
    </row>
    <row r="2591" spans="1:7" ht="21" x14ac:dyDescent="0.35">
      <c r="A2591" s="112" t="s">
        <v>816</v>
      </c>
      <c r="B2591" s="113" t="s">
        <v>2049</v>
      </c>
      <c r="C2591" s="113" t="s">
        <v>3196</v>
      </c>
      <c r="D2591" s="113" t="s">
        <v>824</v>
      </c>
      <c r="E2591" s="115"/>
      <c r="F2591" s="114">
        <v>1</v>
      </c>
      <c r="G2591" s="118" t="s">
        <v>821</v>
      </c>
    </row>
    <row r="2592" spans="1:7" ht="21" x14ac:dyDescent="0.35">
      <c r="A2592" s="112" t="s">
        <v>816</v>
      </c>
      <c r="B2592" s="113" t="s">
        <v>1463</v>
      </c>
      <c r="C2592" s="113" t="s">
        <v>3197</v>
      </c>
      <c r="D2592" s="113" t="s">
        <v>819</v>
      </c>
      <c r="E2592" s="113" t="s">
        <v>838</v>
      </c>
      <c r="F2592" s="114">
        <v>2</v>
      </c>
      <c r="G2592" s="118" t="s">
        <v>821</v>
      </c>
    </row>
    <row r="2593" spans="1:7" x14ac:dyDescent="0.35">
      <c r="A2593" s="112" t="s">
        <v>816</v>
      </c>
      <c r="B2593" s="113" t="s">
        <v>1378</v>
      </c>
      <c r="C2593" s="113" t="s">
        <v>3198</v>
      </c>
      <c r="D2593" s="113" t="s">
        <v>824</v>
      </c>
      <c r="E2593" s="115"/>
      <c r="F2593" s="114">
        <v>1</v>
      </c>
      <c r="G2593" s="118" t="s">
        <v>821</v>
      </c>
    </row>
    <row r="2594" spans="1:7" x14ac:dyDescent="0.35">
      <c r="A2594" s="112" t="s">
        <v>816</v>
      </c>
      <c r="B2594" s="113" t="s">
        <v>1378</v>
      </c>
      <c r="C2594" s="113" t="s">
        <v>3198</v>
      </c>
      <c r="D2594" s="113" t="s">
        <v>824</v>
      </c>
      <c r="E2594" s="115"/>
      <c r="F2594" s="114">
        <v>1</v>
      </c>
      <c r="G2594" s="118" t="s">
        <v>821</v>
      </c>
    </row>
    <row r="2595" spans="1:7" ht="21" x14ac:dyDescent="0.35">
      <c r="A2595" s="112" t="s">
        <v>816</v>
      </c>
      <c r="B2595" s="113" t="s">
        <v>1185</v>
      </c>
      <c r="C2595" s="113" t="s">
        <v>3199</v>
      </c>
      <c r="D2595" s="113" t="s">
        <v>819</v>
      </c>
      <c r="E2595" s="113" t="s">
        <v>845</v>
      </c>
      <c r="F2595" s="114">
        <v>2</v>
      </c>
      <c r="G2595" s="118" t="s">
        <v>821</v>
      </c>
    </row>
    <row r="2596" spans="1:7" ht="21" x14ac:dyDescent="0.35">
      <c r="A2596" s="112" t="s">
        <v>816</v>
      </c>
      <c r="B2596" s="113" t="s">
        <v>1408</v>
      </c>
      <c r="C2596" s="113" t="s">
        <v>3200</v>
      </c>
      <c r="D2596" s="113" t="s">
        <v>824</v>
      </c>
      <c r="E2596" s="115"/>
      <c r="F2596" s="114">
        <v>8</v>
      </c>
      <c r="G2596" s="118" t="s">
        <v>821</v>
      </c>
    </row>
    <row r="2597" spans="1:7" ht="21" x14ac:dyDescent="0.35">
      <c r="A2597" s="112" t="s">
        <v>816</v>
      </c>
      <c r="B2597" s="113" t="s">
        <v>1658</v>
      </c>
      <c r="C2597" s="113" t="s">
        <v>3201</v>
      </c>
      <c r="D2597" s="113" t="s">
        <v>824</v>
      </c>
      <c r="E2597" s="115"/>
      <c r="F2597" s="114">
        <v>12</v>
      </c>
      <c r="G2597" s="118" t="s">
        <v>821</v>
      </c>
    </row>
    <row r="2598" spans="1:7" ht="21" x14ac:dyDescent="0.35">
      <c r="A2598" s="112" t="s">
        <v>816</v>
      </c>
      <c r="B2598" s="113" t="s">
        <v>880</v>
      </c>
      <c r="C2598" s="113" t="s">
        <v>2392</v>
      </c>
      <c r="D2598" s="113" t="s">
        <v>819</v>
      </c>
      <c r="E2598" s="113" t="s">
        <v>820</v>
      </c>
      <c r="F2598" s="114">
        <v>1</v>
      </c>
      <c r="G2598" s="118" t="s">
        <v>821</v>
      </c>
    </row>
    <row r="2599" spans="1:7" ht="21" x14ac:dyDescent="0.35">
      <c r="A2599" s="112" t="s">
        <v>816</v>
      </c>
      <c r="B2599" s="113" t="s">
        <v>969</v>
      </c>
      <c r="C2599" s="113" t="s">
        <v>3202</v>
      </c>
      <c r="D2599" s="113" t="s">
        <v>824</v>
      </c>
      <c r="E2599" s="115"/>
      <c r="F2599" s="114">
        <v>4</v>
      </c>
      <c r="G2599" s="118" t="s">
        <v>821</v>
      </c>
    </row>
    <row r="2600" spans="1:7" ht="21" x14ac:dyDescent="0.35">
      <c r="A2600" s="112" t="s">
        <v>816</v>
      </c>
      <c r="B2600" s="113" t="s">
        <v>1367</v>
      </c>
      <c r="C2600" s="113" t="s">
        <v>3203</v>
      </c>
      <c r="D2600" s="113" t="s">
        <v>824</v>
      </c>
      <c r="E2600" s="115"/>
      <c r="F2600" s="114">
        <v>10</v>
      </c>
      <c r="G2600" s="118" t="s">
        <v>821</v>
      </c>
    </row>
    <row r="2601" spans="1:7" ht="21" x14ac:dyDescent="0.35">
      <c r="A2601" s="112" t="s">
        <v>816</v>
      </c>
      <c r="B2601" s="113" t="s">
        <v>969</v>
      </c>
      <c r="C2601" s="113" t="s">
        <v>2861</v>
      </c>
      <c r="D2601" s="113" t="s">
        <v>824</v>
      </c>
      <c r="E2601" s="115"/>
      <c r="F2601" s="114">
        <v>12</v>
      </c>
      <c r="G2601" s="118" t="s">
        <v>821</v>
      </c>
    </row>
    <row r="2602" spans="1:7" ht="21" x14ac:dyDescent="0.35">
      <c r="A2602" s="112" t="s">
        <v>816</v>
      </c>
      <c r="B2602" s="113" t="s">
        <v>1274</v>
      </c>
      <c r="C2602" s="113" t="s">
        <v>3204</v>
      </c>
      <c r="D2602" s="113" t="s">
        <v>824</v>
      </c>
      <c r="E2602" s="115"/>
      <c r="F2602" s="114">
        <v>2</v>
      </c>
      <c r="G2602" s="118" t="s">
        <v>821</v>
      </c>
    </row>
    <row r="2603" spans="1:7" ht="21" x14ac:dyDescent="0.35">
      <c r="A2603" s="112" t="s">
        <v>816</v>
      </c>
      <c r="B2603" s="113" t="s">
        <v>3205</v>
      </c>
      <c r="C2603" s="113" t="s">
        <v>3206</v>
      </c>
      <c r="D2603" s="113" t="s">
        <v>824</v>
      </c>
      <c r="E2603" s="115"/>
      <c r="F2603" s="114">
        <v>1</v>
      </c>
      <c r="G2603" s="118" t="s">
        <v>821</v>
      </c>
    </row>
    <row r="2604" spans="1:7" ht="21" x14ac:dyDescent="0.35">
      <c r="A2604" s="112" t="s">
        <v>816</v>
      </c>
      <c r="B2604" s="113" t="s">
        <v>3205</v>
      </c>
      <c r="C2604" s="113" t="s">
        <v>3206</v>
      </c>
      <c r="D2604" s="113" t="s">
        <v>824</v>
      </c>
      <c r="E2604" s="115"/>
      <c r="F2604" s="114">
        <v>1</v>
      </c>
      <c r="G2604" s="118" t="s">
        <v>821</v>
      </c>
    </row>
    <row r="2605" spans="1:7" ht="21" x14ac:dyDescent="0.35">
      <c r="A2605" s="112" t="s">
        <v>816</v>
      </c>
      <c r="B2605" s="113" t="s">
        <v>880</v>
      </c>
      <c r="C2605" s="113" t="s">
        <v>3207</v>
      </c>
      <c r="D2605" s="113" t="s">
        <v>819</v>
      </c>
      <c r="E2605" s="113" t="s">
        <v>820</v>
      </c>
      <c r="F2605" s="114">
        <v>1</v>
      </c>
      <c r="G2605" s="118" t="s">
        <v>821</v>
      </c>
    </row>
    <row r="2606" spans="1:7" ht="21" x14ac:dyDescent="0.35">
      <c r="A2606" s="112" t="s">
        <v>816</v>
      </c>
      <c r="B2606" s="113" t="s">
        <v>907</v>
      </c>
      <c r="C2606" s="113" t="s">
        <v>3208</v>
      </c>
      <c r="D2606" s="113" t="s">
        <v>824</v>
      </c>
      <c r="E2606" s="115"/>
      <c r="F2606" s="114">
        <v>1</v>
      </c>
      <c r="G2606" s="118" t="s">
        <v>821</v>
      </c>
    </row>
    <row r="2607" spans="1:7" x14ac:dyDescent="0.35">
      <c r="A2607" s="112" t="s">
        <v>816</v>
      </c>
      <c r="B2607" s="113" t="s">
        <v>1463</v>
      </c>
      <c r="C2607" s="113" t="s">
        <v>3209</v>
      </c>
      <c r="D2607" s="113" t="s">
        <v>824</v>
      </c>
      <c r="E2607" s="115"/>
      <c r="F2607" s="114">
        <v>2</v>
      </c>
      <c r="G2607" s="118" t="s">
        <v>821</v>
      </c>
    </row>
    <row r="2608" spans="1:7" ht="21" x14ac:dyDescent="0.35">
      <c r="A2608" s="112" t="s">
        <v>816</v>
      </c>
      <c r="B2608" s="113" t="s">
        <v>1505</v>
      </c>
      <c r="C2608" s="113" t="s">
        <v>3210</v>
      </c>
      <c r="D2608" s="113" t="s">
        <v>819</v>
      </c>
      <c r="E2608" s="113" t="s">
        <v>889</v>
      </c>
      <c r="F2608" s="114">
        <v>4</v>
      </c>
      <c r="G2608" s="118" t="s">
        <v>821</v>
      </c>
    </row>
    <row r="2609" spans="1:7" ht="21" x14ac:dyDescent="0.35">
      <c r="A2609" s="112" t="s">
        <v>816</v>
      </c>
      <c r="B2609" s="113" t="s">
        <v>880</v>
      </c>
      <c r="C2609" s="113" t="s">
        <v>3211</v>
      </c>
      <c r="D2609" s="113" t="s">
        <v>824</v>
      </c>
      <c r="E2609" s="115"/>
      <c r="F2609" s="114">
        <v>1</v>
      </c>
      <c r="G2609" s="118" t="s">
        <v>821</v>
      </c>
    </row>
    <row r="2610" spans="1:7" ht="21" x14ac:dyDescent="0.35">
      <c r="A2610" s="112" t="s">
        <v>816</v>
      </c>
      <c r="B2610" s="113" t="s">
        <v>2401</v>
      </c>
      <c r="C2610" s="113" t="s">
        <v>2402</v>
      </c>
      <c r="D2610" s="113" t="s">
        <v>824</v>
      </c>
      <c r="E2610" s="115"/>
      <c r="F2610" s="114">
        <v>1</v>
      </c>
      <c r="G2610" s="118" t="s">
        <v>821</v>
      </c>
    </row>
    <row r="2611" spans="1:7" ht="21" x14ac:dyDescent="0.35">
      <c r="A2611" s="112" t="s">
        <v>816</v>
      </c>
      <c r="B2611" s="113" t="s">
        <v>2401</v>
      </c>
      <c r="C2611" s="113" t="s">
        <v>2402</v>
      </c>
      <c r="D2611" s="113" t="s">
        <v>824</v>
      </c>
      <c r="E2611" s="115"/>
      <c r="F2611" s="114">
        <v>1</v>
      </c>
      <c r="G2611" s="118" t="s">
        <v>821</v>
      </c>
    </row>
    <row r="2612" spans="1:7" ht="21" x14ac:dyDescent="0.35">
      <c r="A2612" s="112" t="s">
        <v>816</v>
      </c>
      <c r="B2612" s="113" t="s">
        <v>3212</v>
      </c>
      <c r="C2612" s="113" t="s">
        <v>3213</v>
      </c>
      <c r="D2612" s="113" t="s">
        <v>824</v>
      </c>
      <c r="E2612" s="115"/>
      <c r="F2612" s="114">
        <v>1</v>
      </c>
      <c r="G2612" s="118" t="s">
        <v>821</v>
      </c>
    </row>
    <row r="2613" spans="1:7" ht="21" x14ac:dyDescent="0.35">
      <c r="A2613" s="112" t="s">
        <v>816</v>
      </c>
      <c r="B2613" s="113" t="s">
        <v>3212</v>
      </c>
      <c r="C2613" s="113" t="s">
        <v>3213</v>
      </c>
      <c r="D2613" s="113" t="s">
        <v>824</v>
      </c>
      <c r="E2613" s="115"/>
      <c r="F2613" s="114">
        <v>1</v>
      </c>
      <c r="G2613" s="118" t="s">
        <v>821</v>
      </c>
    </row>
    <row r="2614" spans="1:7" ht="21" x14ac:dyDescent="0.35">
      <c r="A2614" s="112" t="s">
        <v>816</v>
      </c>
      <c r="B2614" s="113" t="s">
        <v>3212</v>
      </c>
      <c r="C2614" s="113" t="s">
        <v>3213</v>
      </c>
      <c r="D2614" s="113" t="s">
        <v>824</v>
      </c>
      <c r="E2614" s="115"/>
      <c r="F2614" s="114">
        <v>1</v>
      </c>
      <c r="G2614" s="118" t="s">
        <v>821</v>
      </c>
    </row>
    <row r="2615" spans="1:7" ht="21" x14ac:dyDescent="0.35">
      <c r="A2615" s="112" t="s">
        <v>816</v>
      </c>
      <c r="B2615" s="113" t="s">
        <v>3212</v>
      </c>
      <c r="C2615" s="113" t="s">
        <v>3213</v>
      </c>
      <c r="D2615" s="113" t="s">
        <v>824</v>
      </c>
      <c r="E2615" s="115"/>
      <c r="F2615" s="114">
        <v>1</v>
      </c>
      <c r="G2615" s="118" t="s">
        <v>821</v>
      </c>
    </row>
    <row r="2616" spans="1:7" ht="21" x14ac:dyDescent="0.35">
      <c r="A2616" s="112" t="s">
        <v>816</v>
      </c>
      <c r="B2616" s="113" t="s">
        <v>3212</v>
      </c>
      <c r="C2616" s="113" t="s">
        <v>3213</v>
      </c>
      <c r="D2616" s="113" t="s">
        <v>824</v>
      </c>
      <c r="E2616" s="115"/>
      <c r="F2616" s="114">
        <v>1</v>
      </c>
      <c r="G2616" s="118" t="s">
        <v>821</v>
      </c>
    </row>
    <row r="2617" spans="1:7" ht="21" x14ac:dyDescent="0.35">
      <c r="A2617" s="112" t="s">
        <v>816</v>
      </c>
      <c r="B2617" s="113" t="s">
        <v>3212</v>
      </c>
      <c r="C2617" s="113" t="s">
        <v>3213</v>
      </c>
      <c r="D2617" s="113" t="s">
        <v>824</v>
      </c>
      <c r="E2617" s="115"/>
      <c r="F2617" s="114">
        <v>1</v>
      </c>
      <c r="G2617" s="118" t="s">
        <v>821</v>
      </c>
    </row>
    <row r="2618" spans="1:7" ht="21" x14ac:dyDescent="0.35">
      <c r="A2618" s="112" t="s">
        <v>816</v>
      </c>
      <c r="B2618" s="113" t="s">
        <v>3212</v>
      </c>
      <c r="C2618" s="113" t="s">
        <v>3213</v>
      </c>
      <c r="D2618" s="113" t="s">
        <v>824</v>
      </c>
      <c r="E2618" s="115"/>
      <c r="F2618" s="114">
        <v>1</v>
      </c>
      <c r="G2618" s="118" t="s">
        <v>821</v>
      </c>
    </row>
    <row r="2619" spans="1:7" ht="21" x14ac:dyDescent="0.35">
      <c r="A2619" s="112" t="s">
        <v>816</v>
      </c>
      <c r="B2619" s="113" t="s">
        <v>3212</v>
      </c>
      <c r="C2619" s="113" t="s">
        <v>3213</v>
      </c>
      <c r="D2619" s="113" t="s">
        <v>824</v>
      </c>
      <c r="E2619" s="115"/>
      <c r="F2619" s="114">
        <v>1</v>
      </c>
      <c r="G2619" s="118" t="s">
        <v>821</v>
      </c>
    </row>
    <row r="2620" spans="1:7" ht="21" x14ac:dyDescent="0.35">
      <c r="A2620" s="112" t="s">
        <v>816</v>
      </c>
      <c r="B2620" s="113" t="s">
        <v>3212</v>
      </c>
      <c r="C2620" s="113" t="s">
        <v>3213</v>
      </c>
      <c r="D2620" s="113" t="s">
        <v>824</v>
      </c>
      <c r="E2620" s="115"/>
      <c r="F2620" s="114">
        <v>1</v>
      </c>
      <c r="G2620" s="118" t="s">
        <v>821</v>
      </c>
    </row>
    <row r="2621" spans="1:7" ht="21" x14ac:dyDescent="0.35">
      <c r="A2621" s="112" t="s">
        <v>816</v>
      </c>
      <c r="B2621" s="113" t="s">
        <v>3212</v>
      </c>
      <c r="C2621" s="113" t="s">
        <v>3213</v>
      </c>
      <c r="D2621" s="113" t="s">
        <v>824</v>
      </c>
      <c r="E2621" s="115"/>
      <c r="F2621" s="114">
        <v>1</v>
      </c>
      <c r="G2621" s="118" t="s">
        <v>821</v>
      </c>
    </row>
    <row r="2622" spans="1:7" ht="21" x14ac:dyDescent="0.35">
      <c r="A2622" s="112" t="s">
        <v>816</v>
      </c>
      <c r="B2622" s="113" t="s">
        <v>1291</v>
      </c>
      <c r="C2622" s="113" t="s">
        <v>3214</v>
      </c>
      <c r="D2622" s="113" t="s">
        <v>824</v>
      </c>
      <c r="E2622" s="115"/>
      <c r="F2622" s="114">
        <v>2</v>
      </c>
      <c r="G2622" s="118" t="s">
        <v>821</v>
      </c>
    </row>
    <row r="2623" spans="1:7" ht="21" x14ac:dyDescent="0.35">
      <c r="A2623" s="112" t="s">
        <v>816</v>
      </c>
      <c r="B2623" s="113" t="s">
        <v>1291</v>
      </c>
      <c r="C2623" s="113" t="s">
        <v>3214</v>
      </c>
      <c r="D2623" s="113" t="s">
        <v>824</v>
      </c>
      <c r="E2623" s="115"/>
      <c r="F2623" s="114">
        <v>2</v>
      </c>
      <c r="G2623" s="118" t="s">
        <v>821</v>
      </c>
    </row>
    <row r="2624" spans="1:7" ht="21" x14ac:dyDescent="0.35">
      <c r="A2624" s="112" t="s">
        <v>816</v>
      </c>
      <c r="B2624" s="113" t="s">
        <v>3215</v>
      </c>
      <c r="C2624" s="113" t="s">
        <v>3216</v>
      </c>
      <c r="D2624" s="113" t="s">
        <v>819</v>
      </c>
      <c r="E2624" s="113" t="s">
        <v>838</v>
      </c>
      <c r="F2624" s="114">
        <v>1</v>
      </c>
      <c r="G2624" s="118" t="s">
        <v>821</v>
      </c>
    </row>
    <row r="2625" spans="1:7" x14ac:dyDescent="0.35">
      <c r="A2625" s="112" t="s">
        <v>816</v>
      </c>
      <c r="B2625" s="113" t="s">
        <v>2016</v>
      </c>
      <c r="C2625" s="113" t="s">
        <v>3217</v>
      </c>
      <c r="D2625" s="113" t="s">
        <v>824</v>
      </c>
      <c r="E2625" s="115"/>
      <c r="F2625" s="114">
        <v>6</v>
      </c>
      <c r="G2625" s="118" t="s">
        <v>821</v>
      </c>
    </row>
    <row r="2626" spans="1:7" ht="21" x14ac:dyDescent="0.35">
      <c r="A2626" s="112" t="s">
        <v>816</v>
      </c>
      <c r="B2626" s="113" t="s">
        <v>1154</v>
      </c>
      <c r="C2626" s="113" t="s">
        <v>3218</v>
      </c>
      <c r="D2626" s="113" t="s">
        <v>824</v>
      </c>
      <c r="E2626" s="115"/>
      <c r="F2626" s="114">
        <v>3</v>
      </c>
      <c r="G2626" s="118" t="s">
        <v>821</v>
      </c>
    </row>
    <row r="2627" spans="1:7" x14ac:dyDescent="0.35">
      <c r="A2627" s="112" t="s">
        <v>816</v>
      </c>
      <c r="B2627" s="113" t="s">
        <v>1009</v>
      </c>
      <c r="C2627" s="113" t="s">
        <v>3219</v>
      </c>
      <c r="D2627" s="113" t="s">
        <v>824</v>
      </c>
      <c r="E2627" s="115"/>
      <c r="F2627" s="114">
        <v>9</v>
      </c>
      <c r="G2627" s="118" t="s">
        <v>821</v>
      </c>
    </row>
    <row r="2628" spans="1:7" ht="21" x14ac:dyDescent="0.35">
      <c r="A2628" s="112" t="s">
        <v>816</v>
      </c>
      <c r="B2628" s="113" t="s">
        <v>1857</v>
      </c>
      <c r="C2628" s="113" t="s">
        <v>3037</v>
      </c>
      <c r="D2628" s="113" t="s">
        <v>819</v>
      </c>
      <c r="E2628" s="113" t="s">
        <v>845</v>
      </c>
      <c r="F2628" s="114">
        <v>6</v>
      </c>
      <c r="G2628" s="118" t="s">
        <v>821</v>
      </c>
    </row>
    <row r="2629" spans="1:7" ht="21" x14ac:dyDescent="0.35">
      <c r="A2629" s="112" t="s">
        <v>816</v>
      </c>
      <c r="B2629" s="113" t="s">
        <v>979</v>
      </c>
      <c r="C2629" s="113" t="s">
        <v>3220</v>
      </c>
      <c r="D2629" s="113" t="s">
        <v>824</v>
      </c>
      <c r="E2629" s="115"/>
      <c r="F2629" s="114">
        <v>1</v>
      </c>
      <c r="G2629" s="118" t="s">
        <v>821</v>
      </c>
    </row>
    <row r="2630" spans="1:7" x14ac:dyDescent="0.35">
      <c r="A2630" s="112" t="s">
        <v>816</v>
      </c>
      <c r="B2630" s="113" t="s">
        <v>1116</v>
      </c>
      <c r="C2630" s="113" t="s">
        <v>3221</v>
      </c>
      <c r="D2630" s="113" t="s">
        <v>824</v>
      </c>
      <c r="E2630" s="115"/>
      <c r="F2630" s="114">
        <v>1</v>
      </c>
      <c r="G2630" s="118" t="s">
        <v>821</v>
      </c>
    </row>
    <row r="2631" spans="1:7" x14ac:dyDescent="0.35">
      <c r="A2631" s="112" t="s">
        <v>816</v>
      </c>
      <c r="B2631" s="113" t="s">
        <v>1116</v>
      </c>
      <c r="C2631" s="113" t="s">
        <v>3221</v>
      </c>
      <c r="D2631" s="113" t="s">
        <v>824</v>
      </c>
      <c r="E2631" s="115"/>
      <c r="F2631" s="114">
        <v>1</v>
      </c>
      <c r="G2631" s="118" t="s">
        <v>821</v>
      </c>
    </row>
    <row r="2632" spans="1:7" x14ac:dyDescent="0.35">
      <c r="A2632" s="112" t="s">
        <v>816</v>
      </c>
      <c r="B2632" s="113" t="s">
        <v>1116</v>
      </c>
      <c r="C2632" s="113" t="s">
        <v>3221</v>
      </c>
      <c r="D2632" s="113" t="s">
        <v>824</v>
      </c>
      <c r="E2632" s="115"/>
      <c r="F2632" s="114">
        <v>1</v>
      </c>
      <c r="G2632" s="118" t="s">
        <v>821</v>
      </c>
    </row>
    <row r="2633" spans="1:7" ht="21" x14ac:dyDescent="0.35">
      <c r="A2633" s="112" t="s">
        <v>816</v>
      </c>
      <c r="B2633" s="113" t="s">
        <v>880</v>
      </c>
      <c r="C2633" s="113" t="s">
        <v>3222</v>
      </c>
      <c r="D2633" s="113" t="s">
        <v>819</v>
      </c>
      <c r="E2633" s="113" t="s">
        <v>820</v>
      </c>
      <c r="F2633" s="114">
        <v>1</v>
      </c>
      <c r="G2633" s="118" t="s">
        <v>821</v>
      </c>
    </row>
    <row r="2634" spans="1:7" ht="21" x14ac:dyDescent="0.35">
      <c r="A2634" s="112" t="s">
        <v>816</v>
      </c>
      <c r="B2634" s="113" t="s">
        <v>880</v>
      </c>
      <c r="C2634" s="113" t="s">
        <v>3222</v>
      </c>
      <c r="D2634" s="113" t="s">
        <v>819</v>
      </c>
      <c r="E2634" s="113" t="s">
        <v>820</v>
      </c>
      <c r="F2634" s="114">
        <v>1</v>
      </c>
      <c r="G2634" s="118" t="s">
        <v>821</v>
      </c>
    </row>
    <row r="2635" spans="1:7" ht="21" x14ac:dyDescent="0.35">
      <c r="A2635" s="112" t="s">
        <v>816</v>
      </c>
      <c r="B2635" s="113" t="s">
        <v>935</v>
      </c>
      <c r="C2635" s="113" t="s">
        <v>3223</v>
      </c>
      <c r="D2635" s="113" t="s">
        <v>824</v>
      </c>
      <c r="E2635" s="115"/>
      <c r="F2635" s="114">
        <v>8</v>
      </c>
      <c r="G2635" s="118" t="s">
        <v>821</v>
      </c>
    </row>
    <row r="2636" spans="1:7" ht="21" x14ac:dyDescent="0.35">
      <c r="A2636" s="112" t="s">
        <v>816</v>
      </c>
      <c r="B2636" s="113" t="s">
        <v>825</v>
      </c>
      <c r="C2636" s="113" t="s">
        <v>3224</v>
      </c>
      <c r="D2636" s="113" t="s">
        <v>819</v>
      </c>
      <c r="E2636" s="113" t="s">
        <v>838</v>
      </c>
      <c r="F2636" s="114">
        <v>8</v>
      </c>
      <c r="G2636" s="118" t="s">
        <v>821</v>
      </c>
    </row>
    <row r="2637" spans="1:7" ht="21" x14ac:dyDescent="0.35">
      <c r="A2637" s="112" t="s">
        <v>816</v>
      </c>
      <c r="B2637" s="113" t="s">
        <v>969</v>
      </c>
      <c r="C2637" s="113" t="s">
        <v>2776</v>
      </c>
      <c r="D2637" s="113" t="s">
        <v>824</v>
      </c>
      <c r="E2637" s="115"/>
      <c r="F2637" s="114">
        <v>12</v>
      </c>
      <c r="G2637" s="118" t="s">
        <v>821</v>
      </c>
    </row>
    <row r="2638" spans="1:7" ht="21" x14ac:dyDescent="0.35">
      <c r="A2638" s="112" t="s">
        <v>816</v>
      </c>
      <c r="B2638" s="113" t="s">
        <v>1672</v>
      </c>
      <c r="C2638" s="113" t="s">
        <v>3225</v>
      </c>
      <c r="D2638" s="113" t="s">
        <v>819</v>
      </c>
      <c r="E2638" s="113" t="s">
        <v>829</v>
      </c>
      <c r="F2638" s="114">
        <v>1</v>
      </c>
      <c r="G2638" s="118" t="s">
        <v>821</v>
      </c>
    </row>
    <row r="2639" spans="1:7" ht="21" x14ac:dyDescent="0.35">
      <c r="A2639" s="112" t="s">
        <v>816</v>
      </c>
      <c r="B2639" s="113" t="s">
        <v>1177</v>
      </c>
      <c r="C2639" s="113" t="s">
        <v>3226</v>
      </c>
      <c r="D2639" s="113" t="s">
        <v>824</v>
      </c>
      <c r="E2639" s="115"/>
      <c r="F2639" s="114">
        <v>1</v>
      </c>
      <c r="G2639" s="118" t="s">
        <v>821</v>
      </c>
    </row>
    <row r="2640" spans="1:7" ht="21" x14ac:dyDescent="0.35">
      <c r="A2640" s="112" t="s">
        <v>816</v>
      </c>
      <c r="B2640" s="113" t="s">
        <v>1156</v>
      </c>
      <c r="C2640" s="113" t="s">
        <v>3227</v>
      </c>
      <c r="D2640" s="113" t="s">
        <v>824</v>
      </c>
      <c r="E2640" s="115"/>
      <c r="F2640" s="114">
        <v>1</v>
      </c>
      <c r="G2640" s="118" t="s">
        <v>821</v>
      </c>
    </row>
    <row r="2641" spans="1:7" ht="21" x14ac:dyDescent="0.35">
      <c r="A2641" s="112" t="s">
        <v>816</v>
      </c>
      <c r="B2641" s="113" t="s">
        <v>1500</v>
      </c>
      <c r="C2641" s="113" t="s">
        <v>3228</v>
      </c>
      <c r="D2641" s="113" t="s">
        <v>824</v>
      </c>
      <c r="E2641" s="115"/>
      <c r="F2641" s="114">
        <v>3</v>
      </c>
      <c r="G2641" s="118" t="s">
        <v>821</v>
      </c>
    </row>
    <row r="2642" spans="1:7" ht="21" x14ac:dyDescent="0.35">
      <c r="A2642" s="112" t="s">
        <v>816</v>
      </c>
      <c r="B2642" s="113" t="s">
        <v>935</v>
      </c>
      <c r="C2642" s="113" t="s">
        <v>3229</v>
      </c>
      <c r="D2642" s="113" t="s">
        <v>819</v>
      </c>
      <c r="E2642" s="113" t="s">
        <v>820</v>
      </c>
      <c r="F2642" s="114">
        <v>1</v>
      </c>
      <c r="G2642" s="118" t="s">
        <v>821</v>
      </c>
    </row>
    <row r="2643" spans="1:7" ht="21" x14ac:dyDescent="0.35">
      <c r="A2643" s="112" t="s">
        <v>816</v>
      </c>
      <c r="B2643" s="113" t="s">
        <v>935</v>
      </c>
      <c r="C2643" s="113" t="s">
        <v>3229</v>
      </c>
      <c r="D2643" s="113" t="s">
        <v>819</v>
      </c>
      <c r="E2643" s="113" t="s">
        <v>820</v>
      </c>
      <c r="F2643" s="114">
        <v>1</v>
      </c>
      <c r="G2643" s="118" t="s">
        <v>821</v>
      </c>
    </row>
    <row r="2644" spans="1:7" ht="21" x14ac:dyDescent="0.35">
      <c r="A2644" s="112" t="s">
        <v>816</v>
      </c>
      <c r="B2644" s="113" t="s">
        <v>935</v>
      </c>
      <c r="C2644" s="113" t="s">
        <v>3229</v>
      </c>
      <c r="D2644" s="113" t="s">
        <v>819</v>
      </c>
      <c r="E2644" s="113" t="s">
        <v>820</v>
      </c>
      <c r="F2644" s="114">
        <v>1</v>
      </c>
      <c r="G2644" s="118" t="s">
        <v>821</v>
      </c>
    </row>
    <row r="2645" spans="1:7" x14ac:dyDescent="0.35">
      <c r="A2645" s="112" t="s">
        <v>816</v>
      </c>
      <c r="B2645" s="113" t="s">
        <v>2901</v>
      </c>
      <c r="C2645" s="113" t="s">
        <v>3230</v>
      </c>
      <c r="D2645" s="113" t="s">
        <v>819</v>
      </c>
      <c r="E2645" s="113" t="s">
        <v>829</v>
      </c>
      <c r="F2645" s="114">
        <v>1</v>
      </c>
      <c r="G2645" s="118" t="s">
        <v>821</v>
      </c>
    </row>
    <row r="2646" spans="1:7" ht="21" x14ac:dyDescent="0.35">
      <c r="A2646" s="112" t="s">
        <v>816</v>
      </c>
      <c r="B2646" s="113" t="s">
        <v>825</v>
      </c>
      <c r="C2646" s="113" t="s">
        <v>3231</v>
      </c>
      <c r="D2646" s="113" t="s">
        <v>819</v>
      </c>
      <c r="E2646" s="113" t="s">
        <v>820</v>
      </c>
      <c r="F2646" s="114">
        <v>2</v>
      </c>
      <c r="G2646" s="118" t="s">
        <v>821</v>
      </c>
    </row>
    <row r="2647" spans="1:7" x14ac:dyDescent="0.35">
      <c r="A2647" s="112" t="s">
        <v>816</v>
      </c>
      <c r="B2647" s="113" t="s">
        <v>1693</v>
      </c>
      <c r="C2647" s="113" t="s">
        <v>1743</v>
      </c>
      <c r="D2647" s="113" t="s">
        <v>819</v>
      </c>
      <c r="E2647" s="113" t="s">
        <v>838</v>
      </c>
      <c r="F2647" s="114">
        <v>1</v>
      </c>
      <c r="G2647" s="118" t="s">
        <v>821</v>
      </c>
    </row>
    <row r="2648" spans="1:7" ht="21" x14ac:dyDescent="0.35">
      <c r="A2648" s="112" t="s">
        <v>816</v>
      </c>
      <c r="B2648" s="113" t="s">
        <v>1406</v>
      </c>
      <c r="C2648" s="113" t="s">
        <v>3232</v>
      </c>
      <c r="D2648" s="113" t="s">
        <v>824</v>
      </c>
      <c r="E2648" s="115"/>
      <c r="F2648" s="114">
        <v>1</v>
      </c>
      <c r="G2648" s="118" t="s">
        <v>821</v>
      </c>
    </row>
    <row r="2649" spans="1:7" ht="21" x14ac:dyDescent="0.35">
      <c r="A2649" s="112" t="s">
        <v>816</v>
      </c>
      <c r="B2649" s="113" t="s">
        <v>935</v>
      </c>
      <c r="C2649" s="113" t="s">
        <v>3233</v>
      </c>
      <c r="D2649" s="113" t="s">
        <v>824</v>
      </c>
      <c r="E2649" s="115"/>
      <c r="F2649" s="114">
        <v>1</v>
      </c>
      <c r="G2649" s="118" t="s">
        <v>821</v>
      </c>
    </row>
    <row r="2650" spans="1:7" ht="21" x14ac:dyDescent="0.35">
      <c r="A2650" s="112" t="s">
        <v>816</v>
      </c>
      <c r="B2650" s="113" t="s">
        <v>935</v>
      </c>
      <c r="C2650" s="113" t="s">
        <v>3234</v>
      </c>
      <c r="D2650" s="113" t="s">
        <v>819</v>
      </c>
      <c r="E2650" s="113" t="s">
        <v>838</v>
      </c>
      <c r="F2650" s="114">
        <v>1</v>
      </c>
      <c r="G2650" s="118" t="s">
        <v>821</v>
      </c>
    </row>
    <row r="2651" spans="1:7" ht="21" x14ac:dyDescent="0.35">
      <c r="A2651" s="112" t="s">
        <v>816</v>
      </c>
      <c r="B2651" s="113" t="s">
        <v>921</v>
      </c>
      <c r="C2651" s="113" t="s">
        <v>3235</v>
      </c>
      <c r="D2651" s="113" t="s">
        <v>824</v>
      </c>
      <c r="E2651" s="115"/>
      <c r="F2651" s="114">
        <v>8</v>
      </c>
      <c r="G2651" s="118" t="s">
        <v>821</v>
      </c>
    </row>
    <row r="2652" spans="1:7" ht="21" x14ac:dyDescent="0.35">
      <c r="A2652" s="112" t="s">
        <v>816</v>
      </c>
      <c r="B2652" s="113" t="s">
        <v>825</v>
      </c>
      <c r="C2652" s="113" t="s">
        <v>2034</v>
      </c>
      <c r="D2652" s="113" t="s">
        <v>819</v>
      </c>
      <c r="E2652" s="113" t="s">
        <v>838</v>
      </c>
      <c r="F2652" s="114">
        <v>1</v>
      </c>
      <c r="G2652" s="118" t="s">
        <v>821</v>
      </c>
    </row>
    <row r="2653" spans="1:7" ht="21" x14ac:dyDescent="0.35">
      <c r="A2653" s="112" t="s">
        <v>816</v>
      </c>
      <c r="B2653" s="113" t="s">
        <v>825</v>
      </c>
      <c r="C2653" s="113" t="s">
        <v>2034</v>
      </c>
      <c r="D2653" s="113" t="s">
        <v>819</v>
      </c>
      <c r="E2653" s="113" t="s">
        <v>838</v>
      </c>
      <c r="F2653" s="114">
        <v>1</v>
      </c>
      <c r="G2653" s="118" t="s">
        <v>821</v>
      </c>
    </row>
    <row r="2654" spans="1:7" ht="21" x14ac:dyDescent="0.35">
      <c r="A2654" s="112" t="s">
        <v>816</v>
      </c>
      <c r="B2654" s="113" t="s">
        <v>904</v>
      </c>
      <c r="C2654" s="113" t="s">
        <v>3236</v>
      </c>
      <c r="D2654" s="113" t="s">
        <v>824</v>
      </c>
      <c r="E2654" s="115"/>
      <c r="F2654" s="114">
        <v>2</v>
      </c>
      <c r="G2654" s="118" t="s">
        <v>821</v>
      </c>
    </row>
    <row r="2655" spans="1:7" ht="21" x14ac:dyDescent="0.35">
      <c r="A2655" s="112" t="s">
        <v>816</v>
      </c>
      <c r="B2655" s="113" t="s">
        <v>904</v>
      </c>
      <c r="C2655" s="113" t="s">
        <v>3237</v>
      </c>
      <c r="D2655" s="113" t="s">
        <v>824</v>
      </c>
      <c r="E2655" s="115"/>
      <c r="F2655" s="114">
        <v>2</v>
      </c>
      <c r="G2655" s="118" t="s">
        <v>821</v>
      </c>
    </row>
    <row r="2656" spans="1:7" ht="21" x14ac:dyDescent="0.35">
      <c r="A2656" s="112" t="s">
        <v>816</v>
      </c>
      <c r="B2656" s="113" t="s">
        <v>904</v>
      </c>
      <c r="C2656" s="113" t="s">
        <v>3238</v>
      </c>
      <c r="D2656" s="113" t="s">
        <v>824</v>
      </c>
      <c r="E2656" s="115"/>
      <c r="F2656" s="114">
        <v>2</v>
      </c>
      <c r="G2656" s="118" t="s">
        <v>821</v>
      </c>
    </row>
    <row r="2657" spans="1:7" ht="21" x14ac:dyDescent="0.35">
      <c r="A2657" s="112" t="s">
        <v>816</v>
      </c>
      <c r="B2657" s="113" t="s">
        <v>1917</v>
      </c>
      <c r="C2657" s="113" t="s">
        <v>3239</v>
      </c>
      <c r="D2657" s="113" t="s">
        <v>824</v>
      </c>
      <c r="E2657" s="115"/>
      <c r="F2657" s="114">
        <v>2</v>
      </c>
      <c r="G2657" s="118" t="s">
        <v>821</v>
      </c>
    </row>
    <row r="2658" spans="1:7" ht="21" x14ac:dyDescent="0.35">
      <c r="A2658" s="112" t="s">
        <v>816</v>
      </c>
      <c r="B2658" s="113" t="s">
        <v>904</v>
      </c>
      <c r="C2658" s="113" t="s">
        <v>3240</v>
      </c>
      <c r="D2658" s="113" t="s">
        <v>824</v>
      </c>
      <c r="E2658" s="115"/>
      <c r="F2658" s="114">
        <v>2</v>
      </c>
      <c r="G2658" s="118" t="s">
        <v>821</v>
      </c>
    </row>
    <row r="2659" spans="1:7" x14ac:dyDescent="0.35">
      <c r="A2659" s="112" t="s">
        <v>816</v>
      </c>
      <c r="B2659" s="113" t="s">
        <v>3241</v>
      </c>
      <c r="C2659" s="113" t="s">
        <v>3242</v>
      </c>
      <c r="D2659" s="113" t="s">
        <v>824</v>
      </c>
      <c r="E2659" s="115"/>
      <c r="F2659" s="114">
        <v>4</v>
      </c>
      <c r="G2659" s="118" t="s">
        <v>821</v>
      </c>
    </row>
    <row r="2660" spans="1:7" ht="21" x14ac:dyDescent="0.35">
      <c r="A2660" s="112" t="s">
        <v>816</v>
      </c>
      <c r="B2660" s="113" t="s">
        <v>969</v>
      </c>
      <c r="C2660" s="113" t="s">
        <v>3243</v>
      </c>
      <c r="D2660" s="113" t="s">
        <v>824</v>
      </c>
      <c r="E2660" s="115"/>
      <c r="F2660" s="114">
        <v>2</v>
      </c>
      <c r="G2660" s="118" t="s">
        <v>821</v>
      </c>
    </row>
    <row r="2661" spans="1:7" ht="21" x14ac:dyDescent="0.35">
      <c r="A2661" s="112" t="s">
        <v>816</v>
      </c>
      <c r="B2661" s="113" t="s">
        <v>969</v>
      </c>
      <c r="C2661" s="113" t="s">
        <v>3243</v>
      </c>
      <c r="D2661" s="113" t="s">
        <v>824</v>
      </c>
      <c r="E2661" s="115"/>
      <c r="F2661" s="114">
        <v>2</v>
      </c>
      <c r="G2661" s="118" t="s">
        <v>821</v>
      </c>
    </row>
    <row r="2662" spans="1:7" ht="21" x14ac:dyDescent="0.35">
      <c r="A2662" s="112" t="s">
        <v>816</v>
      </c>
      <c r="B2662" s="113" t="s">
        <v>969</v>
      </c>
      <c r="C2662" s="113" t="s">
        <v>3244</v>
      </c>
      <c r="D2662" s="113" t="s">
        <v>824</v>
      </c>
      <c r="E2662" s="115"/>
      <c r="F2662" s="114">
        <v>4</v>
      </c>
      <c r="G2662" s="118" t="s">
        <v>821</v>
      </c>
    </row>
    <row r="2663" spans="1:7" x14ac:dyDescent="0.35">
      <c r="A2663" s="112" t="s">
        <v>816</v>
      </c>
      <c r="B2663" s="113" t="s">
        <v>1579</v>
      </c>
      <c r="C2663" s="113" t="s">
        <v>3245</v>
      </c>
      <c r="D2663" s="113" t="s">
        <v>824</v>
      </c>
      <c r="E2663" s="115"/>
      <c r="F2663" s="114">
        <v>2</v>
      </c>
      <c r="G2663" s="118" t="s">
        <v>821</v>
      </c>
    </row>
    <row r="2664" spans="1:7" ht="21" x14ac:dyDescent="0.35">
      <c r="A2664" s="112" t="s">
        <v>816</v>
      </c>
      <c r="B2664" s="113" t="s">
        <v>917</v>
      </c>
      <c r="C2664" s="113" t="s">
        <v>3246</v>
      </c>
      <c r="D2664" s="113" t="s">
        <v>819</v>
      </c>
      <c r="E2664" s="113" t="s">
        <v>820</v>
      </c>
      <c r="F2664" s="114">
        <v>1</v>
      </c>
      <c r="G2664" s="118" t="s">
        <v>821</v>
      </c>
    </row>
    <row r="2665" spans="1:7" ht="21" x14ac:dyDescent="0.35">
      <c r="A2665" s="112" t="s">
        <v>816</v>
      </c>
      <c r="B2665" s="113" t="s">
        <v>1185</v>
      </c>
      <c r="C2665" s="113" t="s">
        <v>3247</v>
      </c>
      <c r="D2665" s="113" t="s">
        <v>819</v>
      </c>
      <c r="E2665" s="113" t="s">
        <v>845</v>
      </c>
      <c r="F2665" s="114">
        <v>2</v>
      </c>
      <c r="G2665" s="118" t="s">
        <v>821</v>
      </c>
    </row>
    <row r="2666" spans="1:7" ht="21" x14ac:dyDescent="0.35">
      <c r="A2666" s="112" t="s">
        <v>816</v>
      </c>
      <c r="B2666" s="113" t="s">
        <v>1814</v>
      </c>
      <c r="C2666" s="113" t="s">
        <v>3248</v>
      </c>
      <c r="D2666" s="113" t="s">
        <v>824</v>
      </c>
      <c r="E2666" s="115"/>
      <c r="F2666" s="114">
        <v>8</v>
      </c>
      <c r="G2666" s="118" t="s">
        <v>821</v>
      </c>
    </row>
    <row r="2667" spans="1:7" x14ac:dyDescent="0.35">
      <c r="A2667" s="112" t="s">
        <v>816</v>
      </c>
      <c r="B2667" s="113" t="s">
        <v>1291</v>
      </c>
      <c r="C2667" s="113" t="s">
        <v>3249</v>
      </c>
      <c r="D2667" s="113" t="s">
        <v>819</v>
      </c>
      <c r="E2667" s="113" t="s">
        <v>845</v>
      </c>
      <c r="F2667" s="114">
        <v>1</v>
      </c>
      <c r="G2667" s="118" t="s">
        <v>821</v>
      </c>
    </row>
    <row r="2668" spans="1:7" x14ac:dyDescent="0.35">
      <c r="A2668" s="112" t="s">
        <v>816</v>
      </c>
      <c r="B2668" s="113" t="s">
        <v>1291</v>
      </c>
      <c r="C2668" s="113" t="s">
        <v>3249</v>
      </c>
      <c r="D2668" s="113" t="s">
        <v>819</v>
      </c>
      <c r="E2668" s="113" t="s">
        <v>845</v>
      </c>
      <c r="F2668" s="114">
        <v>1</v>
      </c>
      <c r="G2668" s="118" t="s">
        <v>821</v>
      </c>
    </row>
    <row r="2669" spans="1:7" ht="21" x14ac:dyDescent="0.35">
      <c r="A2669" s="112" t="s">
        <v>816</v>
      </c>
      <c r="B2669" s="113" t="s">
        <v>1532</v>
      </c>
      <c r="C2669" s="113" t="s">
        <v>3250</v>
      </c>
      <c r="D2669" s="113" t="s">
        <v>824</v>
      </c>
      <c r="E2669" s="115"/>
      <c r="F2669" s="114">
        <v>1</v>
      </c>
      <c r="G2669" s="118" t="s">
        <v>821</v>
      </c>
    </row>
    <row r="2670" spans="1:7" ht="21" x14ac:dyDescent="0.35">
      <c r="A2670" s="112" t="s">
        <v>816</v>
      </c>
      <c r="B2670" s="113" t="s">
        <v>1532</v>
      </c>
      <c r="C2670" s="113" t="s">
        <v>3250</v>
      </c>
      <c r="D2670" s="113" t="s">
        <v>824</v>
      </c>
      <c r="E2670" s="115"/>
      <c r="F2670" s="114">
        <v>1</v>
      </c>
      <c r="G2670" s="118" t="s">
        <v>821</v>
      </c>
    </row>
    <row r="2671" spans="1:7" ht="21" x14ac:dyDescent="0.35">
      <c r="A2671" s="112" t="s">
        <v>816</v>
      </c>
      <c r="B2671" s="113" t="s">
        <v>880</v>
      </c>
      <c r="C2671" s="113" t="s">
        <v>3251</v>
      </c>
      <c r="D2671" s="113" t="s">
        <v>819</v>
      </c>
      <c r="E2671" s="113" t="s">
        <v>838</v>
      </c>
      <c r="F2671" s="114">
        <v>1</v>
      </c>
      <c r="G2671" s="118" t="s">
        <v>821</v>
      </c>
    </row>
    <row r="2672" spans="1:7" x14ac:dyDescent="0.35">
      <c r="A2672" s="112" t="s">
        <v>816</v>
      </c>
      <c r="B2672" s="113" t="s">
        <v>1291</v>
      </c>
      <c r="C2672" s="113" t="s">
        <v>3252</v>
      </c>
      <c r="D2672" s="113" t="s">
        <v>819</v>
      </c>
      <c r="E2672" s="113" t="s">
        <v>845</v>
      </c>
      <c r="F2672" s="114">
        <v>1</v>
      </c>
      <c r="G2672" s="118" t="s">
        <v>821</v>
      </c>
    </row>
    <row r="2673" spans="1:7" ht="21" x14ac:dyDescent="0.35">
      <c r="A2673" s="112" t="s">
        <v>816</v>
      </c>
      <c r="B2673" s="113" t="s">
        <v>996</v>
      </c>
      <c r="C2673" s="113" t="s">
        <v>2812</v>
      </c>
      <c r="D2673" s="113" t="s">
        <v>819</v>
      </c>
      <c r="E2673" s="113" t="s">
        <v>838</v>
      </c>
      <c r="F2673" s="114">
        <v>4</v>
      </c>
      <c r="G2673" s="118" t="s">
        <v>821</v>
      </c>
    </row>
    <row r="2674" spans="1:7" ht="21" x14ac:dyDescent="0.35">
      <c r="A2674" s="112" t="s">
        <v>816</v>
      </c>
      <c r="B2674" s="113" t="s">
        <v>2068</v>
      </c>
      <c r="C2674" s="113" t="s">
        <v>2814</v>
      </c>
      <c r="D2674" s="113" t="s">
        <v>824</v>
      </c>
      <c r="E2674" s="115"/>
      <c r="F2674" s="114">
        <v>2</v>
      </c>
      <c r="G2674" s="118" t="s">
        <v>821</v>
      </c>
    </row>
    <row r="2675" spans="1:7" ht="31.5" x14ac:dyDescent="0.35">
      <c r="A2675" s="112" t="s">
        <v>816</v>
      </c>
      <c r="B2675" s="113" t="s">
        <v>3253</v>
      </c>
      <c r="C2675" s="113" t="s">
        <v>3254</v>
      </c>
      <c r="D2675" s="113" t="s">
        <v>824</v>
      </c>
      <c r="E2675" s="115"/>
      <c r="F2675" s="114">
        <v>1</v>
      </c>
      <c r="G2675" s="118" t="s">
        <v>821</v>
      </c>
    </row>
    <row r="2676" spans="1:7" ht="31.5" x14ac:dyDescent="0.35">
      <c r="A2676" s="112" t="s">
        <v>816</v>
      </c>
      <c r="B2676" s="113" t="s">
        <v>3253</v>
      </c>
      <c r="C2676" s="113" t="s">
        <v>3255</v>
      </c>
      <c r="D2676" s="113" t="s">
        <v>824</v>
      </c>
      <c r="E2676" s="115"/>
      <c r="F2676" s="114">
        <v>1</v>
      </c>
      <c r="G2676" s="118" t="s">
        <v>821</v>
      </c>
    </row>
    <row r="2677" spans="1:7" ht="21" x14ac:dyDescent="0.35">
      <c r="A2677" s="112" t="s">
        <v>816</v>
      </c>
      <c r="B2677" s="113" t="s">
        <v>880</v>
      </c>
      <c r="C2677" s="113" t="s">
        <v>3256</v>
      </c>
      <c r="D2677" s="113" t="s">
        <v>819</v>
      </c>
      <c r="E2677" s="113" t="s">
        <v>820</v>
      </c>
      <c r="F2677" s="114">
        <v>1</v>
      </c>
      <c r="G2677" s="118" t="s">
        <v>821</v>
      </c>
    </row>
    <row r="2678" spans="1:7" ht="21" x14ac:dyDescent="0.35">
      <c r="A2678" s="112" t="s">
        <v>816</v>
      </c>
      <c r="B2678" s="113" t="s">
        <v>880</v>
      </c>
      <c r="C2678" s="113" t="s">
        <v>3256</v>
      </c>
      <c r="D2678" s="113" t="s">
        <v>819</v>
      </c>
      <c r="E2678" s="113" t="s">
        <v>820</v>
      </c>
      <c r="F2678" s="114">
        <v>1</v>
      </c>
      <c r="G2678" s="118" t="s">
        <v>821</v>
      </c>
    </row>
    <row r="2679" spans="1:7" ht="21" x14ac:dyDescent="0.35">
      <c r="A2679" s="112" t="s">
        <v>816</v>
      </c>
      <c r="B2679" s="113" t="s">
        <v>880</v>
      </c>
      <c r="C2679" s="113" t="s">
        <v>3256</v>
      </c>
      <c r="D2679" s="113" t="s">
        <v>819</v>
      </c>
      <c r="E2679" s="113" t="s">
        <v>820</v>
      </c>
      <c r="F2679" s="114">
        <v>1</v>
      </c>
      <c r="G2679" s="118" t="s">
        <v>821</v>
      </c>
    </row>
    <row r="2680" spans="1:7" ht="21" x14ac:dyDescent="0.35">
      <c r="A2680" s="112" t="s">
        <v>816</v>
      </c>
      <c r="B2680" s="113" t="s">
        <v>825</v>
      </c>
      <c r="C2680" s="113" t="s">
        <v>2047</v>
      </c>
      <c r="D2680" s="113" t="s">
        <v>824</v>
      </c>
      <c r="E2680" s="115"/>
      <c r="F2680" s="114">
        <v>1</v>
      </c>
      <c r="G2680" s="118" t="s">
        <v>821</v>
      </c>
    </row>
    <row r="2681" spans="1:7" x14ac:dyDescent="0.35">
      <c r="A2681" s="112" t="s">
        <v>816</v>
      </c>
      <c r="B2681" s="113" t="s">
        <v>1291</v>
      </c>
      <c r="C2681" s="113" t="s">
        <v>3257</v>
      </c>
      <c r="D2681" s="113" t="s">
        <v>819</v>
      </c>
      <c r="E2681" s="113" t="s">
        <v>845</v>
      </c>
      <c r="F2681" s="114">
        <v>1</v>
      </c>
      <c r="G2681" s="118" t="s">
        <v>821</v>
      </c>
    </row>
    <row r="2682" spans="1:7" ht="21" x14ac:dyDescent="0.35">
      <c r="A2682" s="112" t="s">
        <v>816</v>
      </c>
      <c r="B2682" s="113" t="s">
        <v>1331</v>
      </c>
      <c r="C2682" s="113" t="s">
        <v>3258</v>
      </c>
      <c r="D2682" s="113" t="s">
        <v>824</v>
      </c>
      <c r="E2682" s="115"/>
      <c r="F2682" s="114">
        <v>1</v>
      </c>
      <c r="G2682" s="118" t="s">
        <v>821</v>
      </c>
    </row>
    <row r="2683" spans="1:7" ht="21" x14ac:dyDescent="0.35">
      <c r="A2683" s="112" t="s">
        <v>816</v>
      </c>
      <c r="B2683" s="113" t="s">
        <v>1231</v>
      </c>
      <c r="C2683" s="113" t="s">
        <v>3259</v>
      </c>
      <c r="D2683" s="113" t="s">
        <v>824</v>
      </c>
      <c r="E2683" s="115"/>
      <c r="F2683" s="114">
        <v>2</v>
      </c>
      <c r="G2683" s="118" t="s">
        <v>821</v>
      </c>
    </row>
    <row r="2684" spans="1:7" ht="21" x14ac:dyDescent="0.35">
      <c r="A2684" s="112" t="s">
        <v>816</v>
      </c>
      <c r="B2684" s="113" t="s">
        <v>983</v>
      </c>
      <c r="C2684" s="113" t="s">
        <v>3260</v>
      </c>
      <c r="D2684" s="113" t="s">
        <v>824</v>
      </c>
      <c r="E2684" s="115"/>
      <c r="F2684" s="114">
        <v>2</v>
      </c>
      <c r="G2684" s="118" t="s">
        <v>821</v>
      </c>
    </row>
    <row r="2685" spans="1:7" x14ac:dyDescent="0.35">
      <c r="A2685" s="112" t="s">
        <v>816</v>
      </c>
      <c r="B2685" s="113" t="s">
        <v>867</v>
      </c>
      <c r="C2685" s="113" t="s">
        <v>3261</v>
      </c>
      <c r="D2685" s="113" t="s">
        <v>824</v>
      </c>
      <c r="E2685" s="115"/>
      <c r="F2685" s="114">
        <v>1</v>
      </c>
      <c r="G2685" s="118" t="s">
        <v>821</v>
      </c>
    </row>
    <row r="2686" spans="1:7" x14ac:dyDescent="0.35">
      <c r="A2686" s="112" t="s">
        <v>816</v>
      </c>
      <c r="B2686" s="113" t="s">
        <v>2702</v>
      </c>
      <c r="C2686" s="113" t="s">
        <v>2703</v>
      </c>
      <c r="D2686" s="113" t="s">
        <v>824</v>
      </c>
      <c r="E2686" s="115"/>
      <c r="F2686" s="114">
        <v>3</v>
      </c>
      <c r="G2686" s="118" t="s">
        <v>821</v>
      </c>
    </row>
    <row r="2687" spans="1:7" ht="31.5" x14ac:dyDescent="0.35">
      <c r="A2687" s="112" t="s">
        <v>816</v>
      </c>
      <c r="B2687" s="113" t="s">
        <v>979</v>
      </c>
      <c r="C2687" s="113" t="s">
        <v>2054</v>
      </c>
      <c r="D2687" s="113" t="s">
        <v>824</v>
      </c>
      <c r="E2687" s="115"/>
      <c r="F2687" s="114">
        <v>1</v>
      </c>
      <c r="G2687" s="118" t="s">
        <v>821</v>
      </c>
    </row>
    <row r="2688" spans="1:7" ht="31.5" x14ac:dyDescent="0.35">
      <c r="A2688" s="112" t="s">
        <v>816</v>
      </c>
      <c r="B2688" s="113" t="s">
        <v>979</v>
      </c>
      <c r="C2688" s="113" t="s">
        <v>3262</v>
      </c>
      <c r="D2688" s="113" t="s">
        <v>824</v>
      </c>
      <c r="E2688" s="115"/>
      <c r="F2688" s="114">
        <v>1</v>
      </c>
      <c r="G2688" s="118" t="s">
        <v>821</v>
      </c>
    </row>
    <row r="2689" spans="1:7" ht="21" x14ac:dyDescent="0.35">
      <c r="A2689" s="112" t="s">
        <v>816</v>
      </c>
      <c r="B2689" s="113" t="s">
        <v>3263</v>
      </c>
      <c r="C2689" s="113" t="s">
        <v>3264</v>
      </c>
      <c r="D2689" s="113" t="s">
        <v>824</v>
      </c>
      <c r="E2689" s="115"/>
      <c r="F2689" s="114">
        <v>1</v>
      </c>
      <c r="G2689" s="118" t="s">
        <v>821</v>
      </c>
    </row>
    <row r="2690" spans="1:7" ht="21" x14ac:dyDescent="0.35">
      <c r="A2690" s="112" t="s">
        <v>816</v>
      </c>
      <c r="B2690" s="113" t="s">
        <v>3263</v>
      </c>
      <c r="C2690" s="113" t="s">
        <v>3264</v>
      </c>
      <c r="D2690" s="113" t="s">
        <v>824</v>
      </c>
      <c r="E2690" s="115"/>
      <c r="F2690" s="114">
        <v>1</v>
      </c>
      <c r="G2690" s="118" t="s">
        <v>821</v>
      </c>
    </row>
    <row r="2691" spans="1:7" ht="21" x14ac:dyDescent="0.35">
      <c r="A2691" s="112" t="s">
        <v>816</v>
      </c>
      <c r="B2691" s="113" t="s">
        <v>969</v>
      </c>
      <c r="C2691" s="113" t="s">
        <v>3265</v>
      </c>
      <c r="D2691" s="113" t="s">
        <v>819</v>
      </c>
      <c r="E2691" s="113" t="s">
        <v>820</v>
      </c>
      <c r="F2691" s="114">
        <v>24</v>
      </c>
      <c r="G2691" s="118" t="s">
        <v>821</v>
      </c>
    </row>
    <row r="2692" spans="1:7" ht="21" x14ac:dyDescent="0.35">
      <c r="A2692" s="112" t="s">
        <v>816</v>
      </c>
      <c r="B2692" s="113" t="s">
        <v>3266</v>
      </c>
      <c r="C2692" s="113" t="s">
        <v>3267</v>
      </c>
      <c r="D2692" s="113" t="s">
        <v>824</v>
      </c>
      <c r="E2692" s="115"/>
      <c r="F2692" s="114">
        <v>2</v>
      </c>
      <c r="G2692" s="118" t="s">
        <v>821</v>
      </c>
    </row>
    <row r="2693" spans="1:7" ht="21" x14ac:dyDescent="0.35">
      <c r="A2693" s="112" t="s">
        <v>816</v>
      </c>
      <c r="B2693" s="113" t="s">
        <v>944</v>
      </c>
      <c r="C2693" s="113" t="s">
        <v>3268</v>
      </c>
      <c r="D2693" s="113" t="s">
        <v>824</v>
      </c>
      <c r="E2693" s="115"/>
      <c r="F2693" s="114">
        <v>3</v>
      </c>
      <c r="G2693" s="118" t="s">
        <v>821</v>
      </c>
    </row>
    <row r="2694" spans="1:7" ht="21" x14ac:dyDescent="0.35">
      <c r="A2694" s="112" t="s">
        <v>816</v>
      </c>
      <c r="B2694" s="113" t="s">
        <v>867</v>
      </c>
      <c r="C2694" s="113" t="s">
        <v>3269</v>
      </c>
      <c r="D2694" s="113" t="s">
        <v>819</v>
      </c>
      <c r="E2694" s="113" t="s">
        <v>838</v>
      </c>
      <c r="F2694" s="114">
        <v>1</v>
      </c>
      <c r="G2694" s="118" t="s">
        <v>821</v>
      </c>
    </row>
    <row r="2695" spans="1:7" x14ac:dyDescent="0.35">
      <c r="A2695" s="112" t="s">
        <v>816</v>
      </c>
      <c r="B2695" s="113" t="s">
        <v>867</v>
      </c>
      <c r="C2695" s="113" t="s">
        <v>3270</v>
      </c>
      <c r="D2695" s="113" t="s">
        <v>824</v>
      </c>
      <c r="E2695" s="115"/>
      <c r="F2695" s="114">
        <v>1</v>
      </c>
      <c r="G2695" s="118" t="s">
        <v>821</v>
      </c>
    </row>
    <row r="2696" spans="1:7" x14ac:dyDescent="0.35">
      <c r="A2696" s="112" t="s">
        <v>816</v>
      </c>
      <c r="B2696" s="113" t="s">
        <v>1814</v>
      </c>
      <c r="C2696" s="113" t="s">
        <v>3271</v>
      </c>
      <c r="D2696" s="113" t="s">
        <v>824</v>
      </c>
      <c r="E2696" s="115"/>
      <c r="F2696" s="114">
        <v>4</v>
      </c>
      <c r="G2696" s="118" t="s">
        <v>821</v>
      </c>
    </row>
    <row r="2697" spans="1:7" x14ac:dyDescent="0.35">
      <c r="A2697" s="112" t="s">
        <v>816</v>
      </c>
      <c r="B2697" s="113" t="s">
        <v>1814</v>
      </c>
      <c r="C2697" s="113" t="s">
        <v>3271</v>
      </c>
      <c r="D2697" s="113" t="s">
        <v>824</v>
      </c>
      <c r="E2697" s="115"/>
      <c r="F2697" s="114">
        <v>4</v>
      </c>
      <c r="G2697" s="118" t="s">
        <v>821</v>
      </c>
    </row>
    <row r="2698" spans="1:7" x14ac:dyDescent="0.35">
      <c r="A2698" s="112" t="s">
        <v>816</v>
      </c>
      <c r="B2698" s="113" t="s">
        <v>867</v>
      </c>
      <c r="C2698" s="113" t="s">
        <v>2471</v>
      </c>
      <c r="D2698" s="113" t="s">
        <v>819</v>
      </c>
      <c r="E2698" s="113" t="s">
        <v>820</v>
      </c>
      <c r="F2698" s="114">
        <v>1</v>
      </c>
      <c r="G2698" s="118" t="s">
        <v>821</v>
      </c>
    </row>
    <row r="2699" spans="1:7" x14ac:dyDescent="0.35">
      <c r="A2699" s="112" t="s">
        <v>816</v>
      </c>
      <c r="B2699" s="113" t="s">
        <v>867</v>
      </c>
      <c r="C2699" s="113" t="s">
        <v>2471</v>
      </c>
      <c r="D2699" s="113" t="s">
        <v>819</v>
      </c>
      <c r="E2699" s="113" t="s">
        <v>820</v>
      </c>
      <c r="F2699" s="114">
        <v>1</v>
      </c>
      <c r="G2699" s="118" t="s">
        <v>821</v>
      </c>
    </row>
    <row r="2700" spans="1:7" x14ac:dyDescent="0.35">
      <c r="A2700" s="112" t="s">
        <v>816</v>
      </c>
      <c r="B2700" s="113" t="s">
        <v>867</v>
      </c>
      <c r="C2700" s="113" t="s">
        <v>2471</v>
      </c>
      <c r="D2700" s="113" t="s">
        <v>819</v>
      </c>
      <c r="E2700" s="113" t="s">
        <v>820</v>
      </c>
      <c r="F2700" s="114">
        <v>1</v>
      </c>
      <c r="G2700" s="118" t="s">
        <v>821</v>
      </c>
    </row>
    <row r="2701" spans="1:7" x14ac:dyDescent="0.35">
      <c r="A2701" s="112" t="s">
        <v>816</v>
      </c>
      <c r="B2701" s="113" t="s">
        <v>867</v>
      </c>
      <c r="C2701" s="113" t="s">
        <v>2471</v>
      </c>
      <c r="D2701" s="113" t="s">
        <v>819</v>
      </c>
      <c r="E2701" s="113" t="s">
        <v>820</v>
      </c>
      <c r="F2701" s="114">
        <v>1</v>
      </c>
      <c r="G2701" s="118" t="s">
        <v>821</v>
      </c>
    </row>
    <row r="2702" spans="1:7" x14ac:dyDescent="0.35">
      <c r="A2702" s="112" t="s">
        <v>816</v>
      </c>
      <c r="B2702" s="116"/>
      <c r="C2702" s="113" t="s">
        <v>2471</v>
      </c>
      <c r="D2702" s="113" t="s">
        <v>819</v>
      </c>
      <c r="E2702" s="113" t="s">
        <v>820</v>
      </c>
      <c r="F2702" s="114">
        <v>1</v>
      </c>
      <c r="G2702" s="118" t="s">
        <v>821</v>
      </c>
    </row>
    <row r="2703" spans="1:7" x14ac:dyDescent="0.35">
      <c r="A2703" s="112" t="s">
        <v>816</v>
      </c>
      <c r="B2703" s="113" t="s">
        <v>867</v>
      </c>
      <c r="C2703" s="113" t="s">
        <v>2471</v>
      </c>
      <c r="D2703" s="113" t="s">
        <v>819</v>
      </c>
      <c r="E2703" s="113" t="s">
        <v>820</v>
      </c>
      <c r="F2703" s="114">
        <v>1</v>
      </c>
      <c r="G2703" s="118" t="s">
        <v>821</v>
      </c>
    </row>
    <row r="2704" spans="1:7" x14ac:dyDescent="0.35">
      <c r="A2704" s="112" t="s">
        <v>816</v>
      </c>
      <c r="B2704" s="113" t="s">
        <v>867</v>
      </c>
      <c r="C2704" s="113" t="s">
        <v>2472</v>
      </c>
      <c r="D2704" s="113" t="s">
        <v>819</v>
      </c>
      <c r="E2704" s="113" t="s">
        <v>820</v>
      </c>
      <c r="F2704" s="114">
        <v>1</v>
      </c>
      <c r="G2704" s="118" t="s">
        <v>821</v>
      </c>
    </row>
    <row r="2705" spans="1:7" x14ac:dyDescent="0.35">
      <c r="A2705" s="112" t="s">
        <v>816</v>
      </c>
      <c r="B2705" s="113" t="s">
        <v>867</v>
      </c>
      <c r="C2705" s="113" t="s">
        <v>2472</v>
      </c>
      <c r="D2705" s="113" t="s">
        <v>819</v>
      </c>
      <c r="E2705" s="113" t="s">
        <v>820</v>
      </c>
      <c r="F2705" s="114">
        <v>1</v>
      </c>
      <c r="G2705" s="118" t="s">
        <v>821</v>
      </c>
    </row>
    <row r="2706" spans="1:7" x14ac:dyDescent="0.35">
      <c r="A2706" s="112" t="s">
        <v>816</v>
      </c>
      <c r="B2706" s="113" t="s">
        <v>867</v>
      </c>
      <c r="C2706" s="113" t="s">
        <v>2472</v>
      </c>
      <c r="D2706" s="113" t="s">
        <v>819</v>
      </c>
      <c r="E2706" s="113" t="s">
        <v>820</v>
      </c>
      <c r="F2706" s="114">
        <v>1</v>
      </c>
      <c r="G2706" s="118" t="s">
        <v>821</v>
      </c>
    </row>
    <row r="2707" spans="1:7" x14ac:dyDescent="0.35">
      <c r="A2707" s="112" t="s">
        <v>816</v>
      </c>
      <c r="B2707" s="113" t="s">
        <v>867</v>
      </c>
      <c r="C2707" s="113" t="s">
        <v>2472</v>
      </c>
      <c r="D2707" s="113" t="s">
        <v>819</v>
      </c>
      <c r="E2707" s="113" t="s">
        <v>820</v>
      </c>
      <c r="F2707" s="114">
        <v>1</v>
      </c>
      <c r="G2707" s="118" t="s">
        <v>821</v>
      </c>
    </row>
    <row r="2708" spans="1:7" x14ac:dyDescent="0.35">
      <c r="A2708" s="112" t="s">
        <v>816</v>
      </c>
      <c r="B2708" s="113" t="s">
        <v>867</v>
      </c>
      <c r="C2708" s="113" t="s">
        <v>2472</v>
      </c>
      <c r="D2708" s="113" t="s">
        <v>819</v>
      </c>
      <c r="E2708" s="113" t="s">
        <v>820</v>
      </c>
      <c r="F2708" s="114">
        <v>1</v>
      </c>
      <c r="G2708" s="118" t="s">
        <v>821</v>
      </c>
    </row>
    <row r="2709" spans="1:7" x14ac:dyDescent="0.35">
      <c r="A2709" s="112" t="s">
        <v>816</v>
      </c>
      <c r="B2709" s="113" t="s">
        <v>867</v>
      </c>
      <c r="C2709" s="113" t="s">
        <v>2472</v>
      </c>
      <c r="D2709" s="113" t="s">
        <v>819</v>
      </c>
      <c r="E2709" s="113" t="s">
        <v>820</v>
      </c>
      <c r="F2709" s="114">
        <v>1</v>
      </c>
      <c r="G2709" s="118" t="s">
        <v>821</v>
      </c>
    </row>
    <row r="2710" spans="1:7" ht="21" x14ac:dyDescent="0.35">
      <c r="A2710" s="112" t="s">
        <v>816</v>
      </c>
      <c r="B2710" s="113" t="s">
        <v>890</v>
      </c>
      <c r="C2710" s="113" t="s">
        <v>3272</v>
      </c>
      <c r="D2710" s="113" t="s">
        <v>824</v>
      </c>
      <c r="E2710" s="115"/>
      <c r="F2710" s="114">
        <v>1</v>
      </c>
      <c r="G2710" s="118" t="s">
        <v>821</v>
      </c>
    </row>
    <row r="2711" spans="1:7" ht="21" x14ac:dyDescent="0.35">
      <c r="A2711" s="112" t="s">
        <v>816</v>
      </c>
      <c r="B2711" s="113" t="s">
        <v>3273</v>
      </c>
      <c r="C2711" s="113" t="s">
        <v>3274</v>
      </c>
      <c r="D2711" s="113" t="s">
        <v>824</v>
      </c>
      <c r="E2711" s="115"/>
      <c r="F2711" s="114">
        <v>1</v>
      </c>
      <c r="G2711" s="118" t="s">
        <v>821</v>
      </c>
    </row>
    <row r="2712" spans="1:7" ht="21" x14ac:dyDescent="0.35">
      <c r="A2712" s="112" t="s">
        <v>816</v>
      </c>
      <c r="B2712" s="113" t="s">
        <v>3273</v>
      </c>
      <c r="C2712" s="113" t="s">
        <v>3274</v>
      </c>
      <c r="D2712" s="113" t="s">
        <v>824</v>
      </c>
      <c r="E2712" s="115"/>
      <c r="F2712" s="114">
        <v>1</v>
      </c>
      <c r="G2712" s="118" t="s">
        <v>821</v>
      </c>
    </row>
    <row r="2713" spans="1:7" ht="21" x14ac:dyDescent="0.35">
      <c r="A2713" s="112" t="s">
        <v>816</v>
      </c>
      <c r="B2713" s="113" t="s">
        <v>1312</v>
      </c>
      <c r="C2713" s="113" t="s">
        <v>3275</v>
      </c>
      <c r="D2713" s="113" t="s">
        <v>819</v>
      </c>
      <c r="E2713" s="113" t="s">
        <v>820</v>
      </c>
      <c r="F2713" s="114">
        <v>1</v>
      </c>
      <c r="G2713" s="118" t="s">
        <v>821</v>
      </c>
    </row>
    <row r="2714" spans="1:7" x14ac:dyDescent="0.35">
      <c r="A2714" s="112" t="s">
        <v>816</v>
      </c>
      <c r="B2714" s="113" t="s">
        <v>848</v>
      </c>
      <c r="C2714" s="113" t="s">
        <v>3276</v>
      </c>
      <c r="D2714" s="113" t="s">
        <v>819</v>
      </c>
      <c r="E2714" s="113" t="s">
        <v>838</v>
      </c>
      <c r="F2714" s="114">
        <v>1</v>
      </c>
      <c r="G2714" s="118" t="s">
        <v>821</v>
      </c>
    </row>
    <row r="2715" spans="1:7" ht="21" x14ac:dyDescent="0.35">
      <c r="A2715" s="112" t="s">
        <v>816</v>
      </c>
      <c r="B2715" s="113" t="s">
        <v>1202</v>
      </c>
      <c r="C2715" s="113" t="s">
        <v>3277</v>
      </c>
      <c r="D2715" s="113" t="s">
        <v>824</v>
      </c>
      <c r="E2715" s="115"/>
      <c r="F2715" s="114">
        <v>10</v>
      </c>
      <c r="G2715" s="118" t="s">
        <v>821</v>
      </c>
    </row>
    <row r="2716" spans="1:7" ht="21" x14ac:dyDescent="0.35">
      <c r="A2716" s="112" t="s">
        <v>816</v>
      </c>
      <c r="B2716" s="113" t="s">
        <v>822</v>
      </c>
      <c r="C2716" s="113" t="s">
        <v>3278</v>
      </c>
      <c r="D2716" s="113" t="s">
        <v>819</v>
      </c>
      <c r="E2716" s="113" t="s">
        <v>829</v>
      </c>
      <c r="F2716" s="114">
        <v>1</v>
      </c>
      <c r="G2716" s="118" t="s">
        <v>821</v>
      </c>
    </row>
    <row r="2717" spans="1:7" ht="21" x14ac:dyDescent="0.35">
      <c r="A2717" s="112" t="s">
        <v>816</v>
      </c>
      <c r="B2717" s="113" t="s">
        <v>822</v>
      </c>
      <c r="C2717" s="113" t="s">
        <v>3278</v>
      </c>
      <c r="D2717" s="113" t="s">
        <v>819</v>
      </c>
      <c r="E2717" s="113" t="s">
        <v>829</v>
      </c>
      <c r="F2717" s="114">
        <v>1</v>
      </c>
      <c r="G2717" s="118" t="s">
        <v>821</v>
      </c>
    </row>
    <row r="2718" spans="1:7" ht="21" x14ac:dyDescent="0.35">
      <c r="A2718" s="112" t="s">
        <v>816</v>
      </c>
      <c r="B2718" s="113" t="s">
        <v>2566</v>
      </c>
      <c r="C2718" s="113" t="s">
        <v>3279</v>
      </c>
      <c r="D2718" s="113" t="s">
        <v>824</v>
      </c>
      <c r="E2718" s="115"/>
      <c r="F2718" s="114">
        <v>1</v>
      </c>
      <c r="G2718" s="118" t="s">
        <v>821</v>
      </c>
    </row>
    <row r="2719" spans="1:7" ht="21" x14ac:dyDescent="0.35">
      <c r="A2719" s="112" t="s">
        <v>816</v>
      </c>
      <c r="B2719" s="113" t="s">
        <v>2566</v>
      </c>
      <c r="C2719" s="113" t="s">
        <v>3279</v>
      </c>
      <c r="D2719" s="113" t="s">
        <v>824</v>
      </c>
      <c r="E2719" s="115"/>
      <c r="F2719" s="114">
        <v>1</v>
      </c>
      <c r="G2719" s="118" t="s">
        <v>821</v>
      </c>
    </row>
    <row r="2720" spans="1:7" ht="21" x14ac:dyDescent="0.35">
      <c r="A2720" s="112" t="s">
        <v>816</v>
      </c>
      <c r="B2720" s="113" t="s">
        <v>2566</v>
      </c>
      <c r="C2720" s="113" t="s">
        <v>3279</v>
      </c>
      <c r="D2720" s="113" t="s">
        <v>824</v>
      </c>
      <c r="E2720" s="115"/>
      <c r="F2720" s="114">
        <v>1</v>
      </c>
      <c r="G2720" s="118" t="s">
        <v>821</v>
      </c>
    </row>
    <row r="2721" spans="1:7" ht="21" x14ac:dyDescent="0.35">
      <c r="A2721" s="112" t="s">
        <v>816</v>
      </c>
      <c r="B2721" s="113" t="s">
        <v>1011</v>
      </c>
      <c r="C2721" s="113" t="s">
        <v>3280</v>
      </c>
      <c r="D2721" s="113" t="s">
        <v>824</v>
      </c>
      <c r="E2721" s="115"/>
      <c r="F2721" s="114">
        <v>1</v>
      </c>
      <c r="G2721" s="118" t="s">
        <v>821</v>
      </c>
    </row>
    <row r="2722" spans="1:7" x14ac:dyDescent="0.35">
      <c r="A2722" s="112" t="s">
        <v>816</v>
      </c>
      <c r="B2722" s="113" t="s">
        <v>1235</v>
      </c>
      <c r="C2722" s="113" t="s">
        <v>3281</v>
      </c>
      <c r="D2722" s="113" t="s">
        <v>824</v>
      </c>
      <c r="E2722" s="115"/>
      <c r="F2722" s="114">
        <v>1</v>
      </c>
      <c r="G2722" s="118" t="s">
        <v>821</v>
      </c>
    </row>
    <row r="2723" spans="1:7" ht="21" x14ac:dyDescent="0.35">
      <c r="A2723" s="112" t="s">
        <v>816</v>
      </c>
      <c r="B2723" s="113" t="s">
        <v>867</v>
      </c>
      <c r="C2723" s="113" t="s">
        <v>3282</v>
      </c>
      <c r="D2723" s="113" t="s">
        <v>819</v>
      </c>
      <c r="E2723" s="113" t="s">
        <v>838</v>
      </c>
      <c r="F2723" s="114">
        <v>1</v>
      </c>
      <c r="G2723" s="118" t="s">
        <v>821</v>
      </c>
    </row>
    <row r="2724" spans="1:7" ht="21" x14ac:dyDescent="0.35">
      <c r="A2724" s="112" t="s">
        <v>816</v>
      </c>
      <c r="B2724" s="113" t="s">
        <v>1814</v>
      </c>
      <c r="C2724" s="113" t="s">
        <v>3283</v>
      </c>
      <c r="D2724" s="113" t="s">
        <v>824</v>
      </c>
      <c r="E2724" s="115"/>
      <c r="F2724" s="114">
        <v>4</v>
      </c>
      <c r="G2724" s="118" t="s">
        <v>821</v>
      </c>
    </row>
    <row r="2725" spans="1:7" x14ac:dyDescent="0.35">
      <c r="A2725" s="112" t="s">
        <v>816</v>
      </c>
      <c r="B2725" s="113" t="s">
        <v>1814</v>
      </c>
      <c r="C2725" s="113" t="s">
        <v>3284</v>
      </c>
      <c r="D2725" s="113" t="s">
        <v>824</v>
      </c>
      <c r="E2725" s="115"/>
      <c r="F2725" s="114">
        <v>4</v>
      </c>
      <c r="G2725" s="118" t="s">
        <v>821</v>
      </c>
    </row>
    <row r="2726" spans="1:7" x14ac:dyDescent="0.35">
      <c r="A2726" s="112" t="s">
        <v>816</v>
      </c>
      <c r="B2726" s="113" t="s">
        <v>1814</v>
      </c>
      <c r="C2726" s="113" t="s">
        <v>3285</v>
      </c>
      <c r="D2726" s="113" t="s">
        <v>824</v>
      </c>
      <c r="E2726" s="115"/>
      <c r="F2726" s="114">
        <v>4</v>
      </c>
      <c r="G2726" s="118" t="s">
        <v>821</v>
      </c>
    </row>
    <row r="2727" spans="1:7" ht="21" x14ac:dyDescent="0.35">
      <c r="A2727" s="112" t="s">
        <v>816</v>
      </c>
      <c r="B2727" s="113" t="s">
        <v>2564</v>
      </c>
      <c r="C2727" s="113" t="s">
        <v>3286</v>
      </c>
      <c r="D2727" s="113" t="s">
        <v>824</v>
      </c>
      <c r="E2727" s="115"/>
      <c r="F2727" s="114">
        <v>1</v>
      </c>
      <c r="G2727" s="118" t="s">
        <v>821</v>
      </c>
    </row>
    <row r="2728" spans="1:7" ht="21" x14ac:dyDescent="0.35">
      <c r="A2728" s="112" t="s">
        <v>816</v>
      </c>
      <c r="B2728" s="113" t="s">
        <v>867</v>
      </c>
      <c r="C2728" s="113" t="s">
        <v>3287</v>
      </c>
      <c r="D2728" s="113" t="s">
        <v>819</v>
      </c>
      <c r="E2728" s="113" t="s">
        <v>838</v>
      </c>
      <c r="F2728" s="114">
        <v>1</v>
      </c>
      <c r="G2728" s="118" t="s">
        <v>821</v>
      </c>
    </row>
    <row r="2729" spans="1:7" ht="21" x14ac:dyDescent="0.35">
      <c r="A2729" s="112" t="s">
        <v>816</v>
      </c>
      <c r="B2729" s="113" t="s">
        <v>840</v>
      </c>
      <c r="C2729" s="113" t="s">
        <v>3288</v>
      </c>
      <c r="D2729" s="113" t="s">
        <v>819</v>
      </c>
      <c r="E2729" s="113" t="s">
        <v>838</v>
      </c>
      <c r="F2729" s="114">
        <v>1</v>
      </c>
      <c r="G2729" s="118" t="s">
        <v>821</v>
      </c>
    </row>
    <row r="2730" spans="1:7" ht="21" x14ac:dyDescent="0.35">
      <c r="A2730" s="112" t="s">
        <v>816</v>
      </c>
      <c r="B2730" s="113" t="s">
        <v>3273</v>
      </c>
      <c r="C2730" s="113" t="s">
        <v>3289</v>
      </c>
      <c r="D2730" s="113" t="s">
        <v>824</v>
      </c>
      <c r="E2730" s="115"/>
      <c r="F2730" s="114">
        <v>1</v>
      </c>
      <c r="G2730" s="118" t="s">
        <v>821</v>
      </c>
    </row>
    <row r="2731" spans="1:7" ht="21" x14ac:dyDescent="0.35">
      <c r="A2731" s="112" t="s">
        <v>816</v>
      </c>
      <c r="B2731" s="113" t="s">
        <v>3273</v>
      </c>
      <c r="C2731" s="113" t="s">
        <v>3289</v>
      </c>
      <c r="D2731" s="113" t="s">
        <v>824</v>
      </c>
      <c r="E2731" s="115"/>
      <c r="F2731" s="114">
        <v>1</v>
      </c>
      <c r="G2731" s="118" t="s">
        <v>821</v>
      </c>
    </row>
    <row r="2732" spans="1:7" ht="31.5" x14ac:dyDescent="0.35">
      <c r="A2732" s="112" t="s">
        <v>816</v>
      </c>
      <c r="B2732" s="113" t="s">
        <v>967</v>
      </c>
      <c r="C2732" s="113" t="s">
        <v>3290</v>
      </c>
      <c r="D2732" s="113" t="s">
        <v>824</v>
      </c>
      <c r="E2732" s="115"/>
      <c r="F2732" s="114">
        <v>2</v>
      </c>
      <c r="G2732" s="118" t="s">
        <v>821</v>
      </c>
    </row>
    <row r="2733" spans="1:7" ht="21" x14ac:dyDescent="0.35">
      <c r="A2733" s="112" t="s">
        <v>816</v>
      </c>
      <c r="B2733" s="113" t="s">
        <v>991</v>
      </c>
      <c r="C2733" s="113" t="s">
        <v>3291</v>
      </c>
      <c r="D2733" s="113" t="s">
        <v>824</v>
      </c>
      <c r="E2733" s="115"/>
      <c r="F2733" s="114">
        <v>1</v>
      </c>
      <c r="G2733" s="118" t="s">
        <v>821</v>
      </c>
    </row>
    <row r="2734" spans="1:7" ht="21" x14ac:dyDescent="0.35">
      <c r="A2734" s="112" t="s">
        <v>816</v>
      </c>
      <c r="B2734" s="113" t="s">
        <v>979</v>
      </c>
      <c r="C2734" s="113" t="s">
        <v>3292</v>
      </c>
      <c r="D2734" s="113" t="s">
        <v>824</v>
      </c>
      <c r="E2734" s="115"/>
      <c r="F2734" s="114">
        <v>1</v>
      </c>
      <c r="G2734" s="118" t="s">
        <v>821</v>
      </c>
    </row>
    <row r="2735" spans="1:7" ht="21" x14ac:dyDescent="0.35">
      <c r="A2735" s="112" t="s">
        <v>816</v>
      </c>
      <c r="B2735" s="113" t="s">
        <v>890</v>
      </c>
      <c r="C2735" s="113" t="s">
        <v>2067</v>
      </c>
      <c r="D2735" s="113" t="s">
        <v>819</v>
      </c>
      <c r="E2735" s="113" t="s">
        <v>829</v>
      </c>
      <c r="F2735" s="114">
        <v>1</v>
      </c>
      <c r="G2735" s="118" t="s">
        <v>821</v>
      </c>
    </row>
    <row r="2736" spans="1:7" ht="21" x14ac:dyDescent="0.35">
      <c r="A2736" s="112" t="s">
        <v>816</v>
      </c>
      <c r="B2736" s="113" t="s">
        <v>890</v>
      </c>
      <c r="C2736" s="113" t="s">
        <v>2067</v>
      </c>
      <c r="D2736" s="113" t="s">
        <v>819</v>
      </c>
      <c r="E2736" s="113" t="s">
        <v>829</v>
      </c>
      <c r="F2736" s="114">
        <v>1</v>
      </c>
      <c r="G2736" s="118" t="s">
        <v>821</v>
      </c>
    </row>
    <row r="2737" spans="1:7" ht="21" x14ac:dyDescent="0.35">
      <c r="A2737" s="112" t="s">
        <v>816</v>
      </c>
      <c r="B2737" s="113" t="s">
        <v>890</v>
      </c>
      <c r="C2737" s="113" t="s">
        <v>2067</v>
      </c>
      <c r="D2737" s="113" t="s">
        <v>819</v>
      </c>
      <c r="E2737" s="113" t="s">
        <v>829</v>
      </c>
      <c r="F2737" s="114">
        <v>1</v>
      </c>
      <c r="G2737" s="118" t="s">
        <v>821</v>
      </c>
    </row>
    <row r="2738" spans="1:7" ht="21" x14ac:dyDescent="0.35">
      <c r="A2738" s="112" t="s">
        <v>816</v>
      </c>
      <c r="B2738" s="113" t="s">
        <v>890</v>
      </c>
      <c r="C2738" s="113" t="s">
        <v>2067</v>
      </c>
      <c r="D2738" s="113" t="s">
        <v>819</v>
      </c>
      <c r="E2738" s="113" t="s">
        <v>829</v>
      </c>
      <c r="F2738" s="114">
        <v>1</v>
      </c>
      <c r="G2738" s="118" t="s">
        <v>821</v>
      </c>
    </row>
    <row r="2739" spans="1:7" ht="21" x14ac:dyDescent="0.35">
      <c r="A2739" s="112" t="s">
        <v>816</v>
      </c>
      <c r="B2739" s="113" t="s">
        <v>890</v>
      </c>
      <c r="C2739" s="113" t="s">
        <v>2067</v>
      </c>
      <c r="D2739" s="113" t="s">
        <v>819</v>
      </c>
      <c r="E2739" s="113" t="s">
        <v>829</v>
      </c>
      <c r="F2739" s="114">
        <v>1</v>
      </c>
      <c r="G2739" s="118" t="s">
        <v>821</v>
      </c>
    </row>
    <row r="2740" spans="1:7" ht="21" x14ac:dyDescent="0.35">
      <c r="A2740" s="112" t="s">
        <v>816</v>
      </c>
      <c r="B2740" s="113" t="s">
        <v>890</v>
      </c>
      <c r="C2740" s="113" t="s">
        <v>2067</v>
      </c>
      <c r="D2740" s="113" t="s">
        <v>819</v>
      </c>
      <c r="E2740" s="113" t="s">
        <v>829</v>
      </c>
      <c r="F2740" s="114">
        <v>1</v>
      </c>
      <c r="G2740" s="118" t="s">
        <v>821</v>
      </c>
    </row>
    <row r="2741" spans="1:7" ht="21" x14ac:dyDescent="0.35">
      <c r="A2741" s="112" t="s">
        <v>816</v>
      </c>
      <c r="B2741" s="113" t="s">
        <v>890</v>
      </c>
      <c r="C2741" s="113" t="s">
        <v>2067</v>
      </c>
      <c r="D2741" s="113" t="s">
        <v>819</v>
      </c>
      <c r="E2741" s="113" t="s">
        <v>829</v>
      </c>
      <c r="F2741" s="114">
        <v>1</v>
      </c>
      <c r="G2741" s="118" t="s">
        <v>821</v>
      </c>
    </row>
    <row r="2742" spans="1:7" ht="21" x14ac:dyDescent="0.35">
      <c r="A2742" s="112" t="s">
        <v>816</v>
      </c>
      <c r="B2742" s="113" t="s">
        <v>890</v>
      </c>
      <c r="C2742" s="113" t="s">
        <v>2067</v>
      </c>
      <c r="D2742" s="113" t="s">
        <v>819</v>
      </c>
      <c r="E2742" s="113" t="s">
        <v>829</v>
      </c>
      <c r="F2742" s="114">
        <v>1</v>
      </c>
      <c r="G2742" s="118" t="s">
        <v>821</v>
      </c>
    </row>
    <row r="2743" spans="1:7" ht="21" x14ac:dyDescent="0.35">
      <c r="A2743" s="112" t="s">
        <v>816</v>
      </c>
      <c r="B2743" s="113" t="s">
        <v>890</v>
      </c>
      <c r="C2743" s="113" t="s">
        <v>2067</v>
      </c>
      <c r="D2743" s="113" t="s">
        <v>819</v>
      </c>
      <c r="E2743" s="113" t="s">
        <v>829</v>
      </c>
      <c r="F2743" s="114">
        <v>1</v>
      </c>
      <c r="G2743" s="118" t="s">
        <v>821</v>
      </c>
    </row>
    <row r="2744" spans="1:7" ht="21" x14ac:dyDescent="0.35">
      <c r="A2744" s="112" t="s">
        <v>816</v>
      </c>
      <c r="B2744" s="113" t="s">
        <v>890</v>
      </c>
      <c r="C2744" s="113" t="s">
        <v>2067</v>
      </c>
      <c r="D2744" s="113" t="s">
        <v>819</v>
      </c>
      <c r="E2744" s="113" t="s">
        <v>829</v>
      </c>
      <c r="F2744" s="114">
        <v>1</v>
      </c>
      <c r="G2744" s="118" t="s">
        <v>821</v>
      </c>
    </row>
    <row r="2745" spans="1:7" ht="21" x14ac:dyDescent="0.35">
      <c r="A2745" s="112" t="s">
        <v>816</v>
      </c>
      <c r="B2745" s="113" t="s">
        <v>890</v>
      </c>
      <c r="C2745" s="113" t="s">
        <v>2067</v>
      </c>
      <c r="D2745" s="113" t="s">
        <v>819</v>
      </c>
      <c r="E2745" s="113" t="s">
        <v>829</v>
      </c>
      <c r="F2745" s="114">
        <v>1</v>
      </c>
      <c r="G2745" s="118" t="s">
        <v>821</v>
      </c>
    </row>
    <row r="2746" spans="1:7" ht="21" x14ac:dyDescent="0.35">
      <c r="A2746" s="112" t="s">
        <v>816</v>
      </c>
      <c r="B2746" s="113" t="s">
        <v>890</v>
      </c>
      <c r="C2746" s="113" t="s">
        <v>2067</v>
      </c>
      <c r="D2746" s="113" t="s">
        <v>819</v>
      </c>
      <c r="E2746" s="113" t="s">
        <v>829</v>
      </c>
      <c r="F2746" s="114">
        <v>1</v>
      </c>
      <c r="G2746" s="118" t="s">
        <v>821</v>
      </c>
    </row>
    <row r="2747" spans="1:7" ht="21" x14ac:dyDescent="0.35">
      <c r="A2747" s="112" t="s">
        <v>816</v>
      </c>
      <c r="B2747" s="113" t="s">
        <v>3293</v>
      </c>
      <c r="C2747" s="113" t="s">
        <v>3294</v>
      </c>
      <c r="D2747" s="113" t="s">
        <v>819</v>
      </c>
      <c r="E2747" s="113" t="s">
        <v>838</v>
      </c>
      <c r="F2747" s="114">
        <v>4</v>
      </c>
      <c r="G2747" s="118" t="s">
        <v>821</v>
      </c>
    </row>
    <row r="2748" spans="1:7" ht="31.5" x14ac:dyDescent="0.35">
      <c r="A2748" s="112" t="s">
        <v>816</v>
      </c>
      <c r="B2748" s="113" t="s">
        <v>880</v>
      </c>
      <c r="C2748" s="113" t="s">
        <v>3295</v>
      </c>
      <c r="D2748" s="113" t="s">
        <v>819</v>
      </c>
      <c r="E2748" s="113" t="s">
        <v>838</v>
      </c>
      <c r="F2748" s="114">
        <v>1</v>
      </c>
      <c r="G2748" s="118" t="s">
        <v>821</v>
      </c>
    </row>
    <row r="2749" spans="1:7" x14ac:dyDescent="0.35">
      <c r="A2749" s="112" t="s">
        <v>816</v>
      </c>
      <c r="B2749" s="113" t="s">
        <v>1185</v>
      </c>
      <c r="C2749" s="113" t="s">
        <v>1811</v>
      </c>
      <c r="D2749" s="113" t="s">
        <v>824</v>
      </c>
      <c r="E2749" s="115"/>
      <c r="F2749" s="114">
        <v>1</v>
      </c>
      <c r="G2749" s="118" t="s">
        <v>821</v>
      </c>
    </row>
    <row r="2750" spans="1:7" x14ac:dyDescent="0.35">
      <c r="A2750" s="112" t="s">
        <v>816</v>
      </c>
      <c r="B2750" s="113" t="s">
        <v>1185</v>
      </c>
      <c r="C2750" s="113" t="s">
        <v>1811</v>
      </c>
      <c r="D2750" s="113" t="s">
        <v>824</v>
      </c>
      <c r="E2750" s="115"/>
      <c r="F2750" s="114">
        <v>1</v>
      </c>
      <c r="G2750" s="118" t="s">
        <v>821</v>
      </c>
    </row>
    <row r="2751" spans="1:7" x14ac:dyDescent="0.35">
      <c r="A2751" s="112" t="s">
        <v>816</v>
      </c>
      <c r="B2751" s="113" t="s">
        <v>2568</v>
      </c>
      <c r="C2751" s="113" t="s">
        <v>3296</v>
      </c>
      <c r="D2751" s="113" t="s">
        <v>824</v>
      </c>
      <c r="E2751" s="115"/>
      <c r="F2751" s="114">
        <v>3</v>
      </c>
      <c r="G2751" s="118" t="s">
        <v>821</v>
      </c>
    </row>
    <row r="2752" spans="1:7" ht="21" x14ac:dyDescent="0.35">
      <c r="A2752" s="112" t="s">
        <v>816</v>
      </c>
      <c r="B2752" s="113" t="s">
        <v>938</v>
      </c>
      <c r="C2752" s="113" t="s">
        <v>3297</v>
      </c>
      <c r="D2752" s="113" t="s">
        <v>824</v>
      </c>
      <c r="E2752" s="115"/>
      <c r="F2752" s="114">
        <v>1</v>
      </c>
      <c r="G2752" s="118" t="s">
        <v>821</v>
      </c>
    </row>
    <row r="2753" spans="1:7" ht="21" x14ac:dyDescent="0.35">
      <c r="A2753" s="112" t="s">
        <v>816</v>
      </c>
      <c r="B2753" s="113" t="s">
        <v>969</v>
      </c>
      <c r="C2753" s="113" t="s">
        <v>3298</v>
      </c>
      <c r="D2753" s="113" t="s">
        <v>824</v>
      </c>
      <c r="E2753" s="115"/>
      <c r="F2753" s="114">
        <v>12</v>
      </c>
      <c r="G2753" s="118" t="s">
        <v>821</v>
      </c>
    </row>
    <row r="2754" spans="1:7" ht="21" x14ac:dyDescent="0.35">
      <c r="A2754" s="112" t="s">
        <v>816</v>
      </c>
      <c r="B2754" s="113" t="s">
        <v>827</v>
      </c>
      <c r="C2754" s="113" t="s">
        <v>3299</v>
      </c>
      <c r="D2754" s="113" t="s">
        <v>819</v>
      </c>
      <c r="E2754" s="113" t="s">
        <v>820</v>
      </c>
      <c r="F2754" s="114">
        <v>1</v>
      </c>
      <c r="G2754" s="118" t="s">
        <v>821</v>
      </c>
    </row>
    <row r="2755" spans="1:7" ht="21" x14ac:dyDescent="0.35">
      <c r="A2755" s="112" t="s">
        <v>816</v>
      </c>
      <c r="B2755" s="113" t="s">
        <v>880</v>
      </c>
      <c r="C2755" s="113" t="s">
        <v>3300</v>
      </c>
      <c r="D2755" s="113" t="s">
        <v>819</v>
      </c>
      <c r="E2755" s="113" t="s">
        <v>820</v>
      </c>
      <c r="F2755" s="114">
        <v>1</v>
      </c>
      <c r="G2755" s="118" t="s">
        <v>821</v>
      </c>
    </row>
    <row r="2756" spans="1:7" ht="21" x14ac:dyDescent="0.35">
      <c r="A2756" s="112" t="s">
        <v>816</v>
      </c>
      <c r="B2756" s="113" t="s">
        <v>3301</v>
      </c>
      <c r="C2756" s="113" t="s">
        <v>3302</v>
      </c>
      <c r="D2756" s="113" t="s">
        <v>824</v>
      </c>
      <c r="E2756" s="115"/>
      <c r="F2756" s="114">
        <v>8</v>
      </c>
      <c r="G2756" s="118" t="s">
        <v>821</v>
      </c>
    </row>
    <row r="2757" spans="1:7" x14ac:dyDescent="0.35">
      <c r="A2757" s="112" t="s">
        <v>816</v>
      </c>
      <c r="B2757" s="113" t="s">
        <v>3303</v>
      </c>
      <c r="C2757" s="113" t="s">
        <v>3304</v>
      </c>
      <c r="D2757" s="113" t="s">
        <v>824</v>
      </c>
      <c r="E2757" s="115"/>
      <c r="F2757" s="114">
        <v>1</v>
      </c>
      <c r="G2757" s="118" t="s">
        <v>821</v>
      </c>
    </row>
    <row r="2758" spans="1:7" ht="21" x14ac:dyDescent="0.35">
      <c r="A2758" s="112" t="s">
        <v>816</v>
      </c>
      <c r="B2758" s="113" t="s">
        <v>1233</v>
      </c>
      <c r="C2758" s="113" t="s">
        <v>2507</v>
      </c>
      <c r="D2758" s="113" t="s">
        <v>824</v>
      </c>
      <c r="E2758" s="115"/>
      <c r="F2758" s="114">
        <v>2</v>
      </c>
      <c r="G2758" s="118" t="s">
        <v>821</v>
      </c>
    </row>
    <row r="2759" spans="1:7" ht="21" x14ac:dyDescent="0.35">
      <c r="A2759" s="112" t="s">
        <v>816</v>
      </c>
      <c r="B2759" s="113" t="s">
        <v>917</v>
      </c>
      <c r="C2759" s="113" t="s">
        <v>3305</v>
      </c>
      <c r="D2759" s="113" t="s">
        <v>824</v>
      </c>
      <c r="E2759" s="115"/>
      <c r="F2759" s="114">
        <v>1</v>
      </c>
      <c r="G2759" s="118" t="s">
        <v>821</v>
      </c>
    </row>
    <row r="2760" spans="1:7" x14ac:dyDescent="0.35">
      <c r="A2760" s="112" t="s">
        <v>816</v>
      </c>
      <c r="B2760" s="113" t="s">
        <v>2134</v>
      </c>
      <c r="C2760" s="113" t="s">
        <v>3306</v>
      </c>
      <c r="D2760" s="113" t="s">
        <v>824</v>
      </c>
      <c r="E2760" s="115"/>
      <c r="F2760" s="114">
        <v>2</v>
      </c>
      <c r="G2760" s="118" t="s">
        <v>821</v>
      </c>
    </row>
    <row r="2761" spans="1:7" x14ac:dyDescent="0.35">
      <c r="A2761" s="112" t="s">
        <v>816</v>
      </c>
      <c r="B2761" s="113" t="s">
        <v>1274</v>
      </c>
      <c r="C2761" s="113" t="s">
        <v>3307</v>
      </c>
      <c r="D2761" s="113" t="s">
        <v>819</v>
      </c>
      <c r="E2761" s="113" t="s">
        <v>820</v>
      </c>
      <c r="F2761" s="114">
        <v>1</v>
      </c>
      <c r="G2761" s="118" t="s">
        <v>821</v>
      </c>
    </row>
    <row r="2762" spans="1:7" x14ac:dyDescent="0.35">
      <c r="A2762" s="112" t="s">
        <v>816</v>
      </c>
      <c r="B2762" s="113" t="s">
        <v>1274</v>
      </c>
      <c r="C2762" s="113" t="s">
        <v>3307</v>
      </c>
      <c r="D2762" s="113" t="s">
        <v>819</v>
      </c>
      <c r="E2762" s="113" t="s">
        <v>820</v>
      </c>
      <c r="F2762" s="114">
        <v>1</v>
      </c>
      <c r="G2762" s="118" t="s">
        <v>821</v>
      </c>
    </row>
    <row r="2763" spans="1:7" x14ac:dyDescent="0.35">
      <c r="A2763" s="112" t="s">
        <v>816</v>
      </c>
      <c r="B2763" s="113" t="s">
        <v>1274</v>
      </c>
      <c r="C2763" s="113" t="s">
        <v>3307</v>
      </c>
      <c r="D2763" s="113" t="s">
        <v>819</v>
      </c>
      <c r="E2763" s="113" t="s">
        <v>820</v>
      </c>
      <c r="F2763" s="114">
        <v>1</v>
      </c>
      <c r="G2763" s="118" t="s">
        <v>821</v>
      </c>
    </row>
    <row r="2764" spans="1:7" ht="31.5" x14ac:dyDescent="0.35">
      <c r="A2764" s="112" t="s">
        <v>816</v>
      </c>
      <c r="B2764" s="113" t="s">
        <v>3105</v>
      </c>
      <c r="C2764" s="113" t="s">
        <v>3308</v>
      </c>
      <c r="D2764" s="113" t="s">
        <v>824</v>
      </c>
      <c r="E2764" s="115"/>
      <c r="F2764" s="114">
        <v>2</v>
      </c>
      <c r="G2764" s="118" t="s">
        <v>821</v>
      </c>
    </row>
    <row r="2765" spans="1:7" ht="21" x14ac:dyDescent="0.35">
      <c r="A2765" s="112" t="s">
        <v>816</v>
      </c>
      <c r="B2765" s="113" t="s">
        <v>2049</v>
      </c>
      <c r="C2765" s="113" t="s">
        <v>3309</v>
      </c>
      <c r="D2765" s="113" t="s">
        <v>824</v>
      </c>
      <c r="E2765" s="115"/>
      <c r="F2765" s="114">
        <v>1</v>
      </c>
      <c r="G2765" s="118" t="s">
        <v>821</v>
      </c>
    </row>
    <row r="2766" spans="1:7" x14ac:dyDescent="0.35">
      <c r="A2766" s="112" t="s">
        <v>816</v>
      </c>
      <c r="B2766" s="113" t="s">
        <v>1482</v>
      </c>
      <c r="C2766" s="113" t="s">
        <v>2516</v>
      </c>
      <c r="D2766" s="113" t="s">
        <v>824</v>
      </c>
      <c r="E2766" s="115"/>
      <c r="F2766" s="114">
        <v>1</v>
      </c>
      <c r="G2766" s="118" t="s">
        <v>821</v>
      </c>
    </row>
    <row r="2767" spans="1:7" x14ac:dyDescent="0.35">
      <c r="A2767" s="112" t="s">
        <v>816</v>
      </c>
      <c r="B2767" s="113" t="s">
        <v>1518</v>
      </c>
      <c r="C2767" s="113" t="s">
        <v>3310</v>
      </c>
      <c r="D2767" s="113" t="s">
        <v>824</v>
      </c>
      <c r="E2767" s="115"/>
      <c r="F2767" s="114">
        <v>1</v>
      </c>
      <c r="G2767" s="118" t="s">
        <v>821</v>
      </c>
    </row>
    <row r="2768" spans="1:7" ht="21" x14ac:dyDescent="0.35">
      <c r="A2768" s="112" t="s">
        <v>816</v>
      </c>
      <c r="B2768" s="113" t="s">
        <v>1159</v>
      </c>
      <c r="C2768" s="113" t="s">
        <v>3311</v>
      </c>
      <c r="D2768" s="113" t="s">
        <v>819</v>
      </c>
      <c r="E2768" s="113" t="s">
        <v>838</v>
      </c>
      <c r="F2768" s="114">
        <v>2</v>
      </c>
      <c r="G2768" s="118" t="s">
        <v>821</v>
      </c>
    </row>
    <row r="2769" spans="1:7" ht="21" x14ac:dyDescent="0.35">
      <c r="A2769" s="112" t="s">
        <v>816</v>
      </c>
      <c r="B2769" s="113" t="s">
        <v>969</v>
      </c>
      <c r="C2769" s="113" t="s">
        <v>3312</v>
      </c>
      <c r="D2769" s="113" t="s">
        <v>824</v>
      </c>
      <c r="E2769" s="115"/>
      <c r="F2769" s="114">
        <v>2</v>
      </c>
      <c r="G2769" s="118" t="s">
        <v>821</v>
      </c>
    </row>
    <row r="2770" spans="1:7" ht="21" x14ac:dyDescent="0.35">
      <c r="A2770" s="112" t="s">
        <v>816</v>
      </c>
      <c r="B2770" s="113" t="s">
        <v>969</v>
      </c>
      <c r="C2770" s="113" t="s">
        <v>3313</v>
      </c>
      <c r="D2770" s="113" t="s">
        <v>824</v>
      </c>
      <c r="E2770" s="115"/>
      <c r="F2770" s="114">
        <v>2</v>
      </c>
      <c r="G2770" s="118" t="s">
        <v>821</v>
      </c>
    </row>
    <row r="2771" spans="1:7" ht="21" x14ac:dyDescent="0.35">
      <c r="A2771" s="112" t="s">
        <v>816</v>
      </c>
      <c r="B2771" s="113" t="s">
        <v>3205</v>
      </c>
      <c r="C2771" s="113" t="s">
        <v>3314</v>
      </c>
      <c r="D2771" s="113" t="s">
        <v>824</v>
      </c>
      <c r="E2771" s="115"/>
      <c r="F2771" s="114">
        <v>3</v>
      </c>
      <c r="G2771" s="118" t="s">
        <v>821</v>
      </c>
    </row>
    <row r="2772" spans="1:7" ht="21" x14ac:dyDescent="0.35">
      <c r="A2772" s="112" t="s">
        <v>816</v>
      </c>
      <c r="B2772" s="113" t="s">
        <v>3205</v>
      </c>
      <c r="C2772" s="113" t="s">
        <v>3314</v>
      </c>
      <c r="D2772" s="113" t="s">
        <v>824</v>
      </c>
      <c r="E2772" s="115"/>
      <c r="F2772" s="114">
        <v>3</v>
      </c>
      <c r="G2772" s="118" t="s">
        <v>821</v>
      </c>
    </row>
    <row r="2773" spans="1:7" ht="21" x14ac:dyDescent="0.35">
      <c r="A2773" s="112" t="s">
        <v>816</v>
      </c>
      <c r="B2773" s="113" t="s">
        <v>2728</v>
      </c>
      <c r="C2773" s="113" t="s">
        <v>3315</v>
      </c>
      <c r="D2773" s="113" t="s">
        <v>824</v>
      </c>
      <c r="E2773" s="115"/>
      <c r="F2773" s="114">
        <v>1</v>
      </c>
      <c r="G2773" s="118" t="s">
        <v>821</v>
      </c>
    </row>
    <row r="2774" spans="1:7" x14ac:dyDescent="0.35">
      <c r="A2774" s="112" t="s">
        <v>816</v>
      </c>
      <c r="B2774" s="113" t="s">
        <v>1138</v>
      </c>
      <c r="C2774" s="113" t="s">
        <v>3316</v>
      </c>
      <c r="D2774" s="113" t="s">
        <v>819</v>
      </c>
      <c r="E2774" s="113" t="s">
        <v>838</v>
      </c>
      <c r="F2774" s="114">
        <v>2</v>
      </c>
      <c r="G2774" s="118" t="s">
        <v>821</v>
      </c>
    </row>
    <row r="2775" spans="1:7" ht="21" x14ac:dyDescent="0.35">
      <c r="A2775" s="112" t="s">
        <v>816</v>
      </c>
      <c r="B2775" s="113" t="s">
        <v>1408</v>
      </c>
      <c r="C2775" s="113" t="s">
        <v>3317</v>
      </c>
      <c r="D2775" s="113" t="s">
        <v>824</v>
      </c>
      <c r="E2775" s="115"/>
      <c r="F2775" s="114">
        <v>3</v>
      </c>
      <c r="G2775" s="118" t="s">
        <v>821</v>
      </c>
    </row>
    <row r="2776" spans="1:7" x14ac:dyDescent="0.35">
      <c r="A2776" s="112" t="s">
        <v>816</v>
      </c>
      <c r="B2776" s="113" t="s">
        <v>1138</v>
      </c>
      <c r="C2776" s="113" t="s">
        <v>3318</v>
      </c>
      <c r="D2776" s="113" t="s">
        <v>819</v>
      </c>
      <c r="E2776" s="113" t="s">
        <v>838</v>
      </c>
      <c r="F2776" s="114">
        <v>2</v>
      </c>
      <c r="G2776" s="118" t="s">
        <v>821</v>
      </c>
    </row>
    <row r="2777" spans="1:7" ht="21" x14ac:dyDescent="0.35">
      <c r="A2777" s="112" t="s">
        <v>816</v>
      </c>
      <c r="B2777" s="113" t="s">
        <v>938</v>
      </c>
      <c r="C2777" s="113" t="s">
        <v>3319</v>
      </c>
      <c r="D2777" s="113" t="s">
        <v>819</v>
      </c>
      <c r="E2777" s="113" t="s">
        <v>820</v>
      </c>
      <c r="F2777" s="114">
        <v>1</v>
      </c>
      <c r="G2777" s="118" t="s">
        <v>821</v>
      </c>
    </row>
    <row r="2778" spans="1:7" ht="21" x14ac:dyDescent="0.35">
      <c r="A2778" s="112" t="s">
        <v>816</v>
      </c>
      <c r="B2778" s="113" t="s">
        <v>902</v>
      </c>
      <c r="C2778" s="113" t="s">
        <v>3320</v>
      </c>
      <c r="D2778" s="113" t="s">
        <v>819</v>
      </c>
      <c r="E2778" s="113" t="s">
        <v>845</v>
      </c>
      <c r="F2778" s="114">
        <v>2</v>
      </c>
      <c r="G2778" s="118" t="s">
        <v>821</v>
      </c>
    </row>
    <row r="2779" spans="1:7" ht="21" x14ac:dyDescent="0.35">
      <c r="A2779" s="112" t="s">
        <v>816</v>
      </c>
      <c r="B2779" s="113" t="s">
        <v>902</v>
      </c>
      <c r="C2779" s="113" t="s">
        <v>3321</v>
      </c>
      <c r="D2779" s="113" t="s">
        <v>819</v>
      </c>
      <c r="E2779" s="113" t="s">
        <v>845</v>
      </c>
      <c r="F2779" s="114">
        <v>2</v>
      </c>
      <c r="G2779" s="118" t="s">
        <v>821</v>
      </c>
    </row>
    <row r="2780" spans="1:7" ht="21" x14ac:dyDescent="0.35">
      <c r="A2780" s="112" t="s">
        <v>816</v>
      </c>
      <c r="B2780" s="113" t="s">
        <v>1020</v>
      </c>
      <c r="C2780" s="113" t="s">
        <v>3322</v>
      </c>
      <c r="D2780" s="113" t="s">
        <v>819</v>
      </c>
      <c r="E2780" s="113" t="s">
        <v>820</v>
      </c>
      <c r="F2780" s="114">
        <v>1</v>
      </c>
      <c r="G2780" s="118" t="s">
        <v>821</v>
      </c>
    </row>
    <row r="2781" spans="1:7" ht="21" x14ac:dyDescent="0.35">
      <c r="A2781" s="112" t="s">
        <v>816</v>
      </c>
      <c r="B2781" s="113" t="s">
        <v>1020</v>
      </c>
      <c r="C2781" s="113" t="s">
        <v>3322</v>
      </c>
      <c r="D2781" s="113" t="s">
        <v>819</v>
      </c>
      <c r="E2781" s="113" t="s">
        <v>820</v>
      </c>
      <c r="F2781" s="114">
        <v>1</v>
      </c>
      <c r="G2781" s="118" t="s">
        <v>821</v>
      </c>
    </row>
    <row r="2782" spans="1:7" ht="21" x14ac:dyDescent="0.35">
      <c r="A2782" s="112" t="s">
        <v>816</v>
      </c>
      <c r="B2782" s="113" t="s">
        <v>1020</v>
      </c>
      <c r="C2782" s="113" t="s">
        <v>3322</v>
      </c>
      <c r="D2782" s="113" t="s">
        <v>819</v>
      </c>
      <c r="E2782" s="113" t="s">
        <v>820</v>
      </c>
      <c r="F2782" s="114">
        <v>1</v>
      </c>
      <c r="G2782" s="118" t="s">
        <v>821</v>
      </c>
    </row>
    <row r="2783" spans="1:7" ht="21" x14ac:dyDescent="0.35">
      <c r="A2783" s="112" t="s">
        <v>816</v>
      </c>
      <c r="B2783" s="113" t="s">
        <v>1020</v>
      </c>
      <c r="C2783" s="113" t="s">
        <v>3322</v>
      </c>
      <c r="D2783" s="113" t="s">
        <v>819</v>
      </c>
      <c r="E2783" s="113" t="s">
        <v>820</v>
      </c>
      <c r="F2783" s="114">
        <v>1</v>
      </c>
      <c r="G2783" s="118" t="s">
        <v>821</v>
      </c>
    </row>
    <row r="2784" spans="1:7" ht="21" x14ac:dyDescent="0.35">
      <c r="A2784" s="112" t="s">
        <v>816</v>
      </c>
      <c r="B2784" s="113" t="s">
        <v>1020</v>
      </c>
      <c r="C2784" s="113" t="s">
        <v>3322</v>
      </c>
      <c r="D2784" s="113" t="s">
        <v>819</v>
      </c>
      <c r="E2784" s="113" t="s">
        <v>820</v>
      </c>
      <c r="F2784" s="114">
        <v>1</v>
      </c>
      <c r="G2784" s="118" t="s">
        <v>821</v>
      </c>
    </row>
    <row r="2785" spans="1:7" ht="21" x14ac:dyDescent="0.35">
      <c r="A2785" s="112" t="s">
        <v>816</v>
      </c>
      <c r="B2785" s="113" t="s">
        <v>1020</v>
      </c>
      <c r="C2785" s="113" t="s">
        <v>3322</v>
      </c>
      <c r="D2785" s="113" t="s">
        <v>819</v>
      </c>
      <c r="E2785" s="113" t="s">
        <v>820</v>
      </c>
      <c r="F2785" s="114">
        <v>1</v>
      </c>
      <c r="G2785" s="118" t="s">
        <v>821</v>
      </c>
    </row>
    <row r="2786" spans="1:7" ht="21" x14ac:dyDescent="0.35">
      <c r="A2786" s="112" t="s">
        <v>816</v>
      </c>
      <c r="B2786" s="113" t="s">
        <v>1274</v>
      </c>
      <c r="C2786" s="113" t="s">
        <v>2535</v>
      </c>
      <c r="D2786" s="113" t="s">
        <v>819</v>
      </c>
      <c r="E2786" s="113" t="s">
        <v>820</v>
      </c>
      <c r="F2786" s="114">
        <v>1</v>
      </c>
      <c r="G2786" s="118" t="s">
        <v>821</v>
      </c>
    </row>
    <row r="2787" spans="1:7" ht="21" x14ac:dyDescent="0.35">
      <c r="A2787" s="112" t="s">
        <v>816</v>
      </c>
      <c r="B2787" s="113" t="s">
        <v>1177</v>
      </c>
      <c r="C2787" s="113" t="s">
        <v>3323</v>
      </c>
      <c r="D2787" s="113" t="s">
        <v>824</v>
      </c>
      <c r="E2787" s="115"/>
      <c r="F2787" s="114">
        <v>4</v>
      </c>
      <c r="G2787" s="118" t="s">
        <v>821</v>
      </c>
    </row>
    <row r="2788" spans="1:7" ht="21" x14ac:dyDescent="0.35">
      <c r="A2788" s="112" t="s">
        <v>816</v>
      </c>
      <c r="B2788" s="113" t="s">
        <v>1274</v>
      </c>
      <c r="C2788" s="113" t="s">
        <v>3324</v>
      </c>
      <c r="D2788" s="113" t="s">
        <v>824</v>
      </c>
      <c r="E2788" s="115"/>
      <c r="F2788" s="114">
        <v>1</v>
      </c>
      <c r="G2788" s="118" t="s">
        <v>821</v>
      </c>
    </row>
    <row r="2789" spans="1:7" x14ac:dyDescent="0.35">
      <c r="A2789" s="112" t="s">
        <v>816</v>
      </c>
      <c r="B2789" s="113" t="s">
        <v>1756</v>
      </c>
      <c r="C2789" s="113" t="s">
        <v>3056</v>
      </c>
      <c r="D2789" s="113" t="s">
        <v>824</v>
      </c>
      <c r="E2789" s="115"/>
      <c r="F2789" s="114">
        <v>8</v>
      </c>
      <c r="G2789" s="118" t="s">
        <v>821</v>
      </c>
    </row>
    <row r="2790" spans="1:7" ht="21" x14ac:dyDescent="0.35">
      <c r="A2790" s="112" t="s">
        <v>816</v>
      </c>
      <c r="B2790" s="113" t="s">
        <v>921</v>
      </c>
      <c r="C2790" s="113" t="s">
        <v>3325</v>
      </c>
      <c r="D2790" s="113" t="s">
        <v>824</v>
      </c>
      <c r="E2790" s="115"/>
      <c r="F2790" s="114">
        <v>2</v>
      </c>
      <c r="G2790" s="118" t="s">
        <v>821</v>
      </c>
    </row>
    <row r="2791" spans="1:7" ht="21" x14ac:dyDescent="0.35">
      <c r="A2791" s="112" t="s">
        <v>816</v>
      </c>
      <c r="B2791" s="113" t="s">
        <v>3174</v>
      </c>
      <c r="C2791" s="113" t="s">
        <v>3326</v>
      </c>
      <c r="D2791" s="113" t="s">
        <v>824</v>
      </c>
      <c r="E2791" s="115"/>
      <c r="F2791" s="114">
        <v>8</v>
      </c>
      <c r="G2791" s="118" t="s">
        <v>821</v>
      </c>
    </row>
    <row r="2792" spans="1:7" ht="21" x14ac:dyDescent="0.35">
      <c r="A2792" s="112" t="s">
        <v>816</v>
      </c>
      <c r="B2792" s="113" t="s">
        <v>938</v>
      </c>
      <c r="C2792" s="113" t="s">
        <v>3327</v>
      </c>
      <c r="D2792" s="113" t="s">
        <v>824</v>
      </c>
      <c r="E2792" s="115"/>
      <c r="F2792" s="114">
        <v>2</v>
      </c>
      <c r="G2792" s="118" t="s">
        <v>821</v>
      </c>
    </row>
    <row r="2793" spans="1:7" ht="21" x14ac:dyDescent="0.35">
      <c r="A2793" s="112" t="s">
        <v>816</v>
      </c>
      <c r="B2793" s="113" t="s">
        <v>938</v>
      </c>
      <c r="C2793" s="113" t="s">
        <v>3327</v>
      </c>
      <c r="D2793" s="113" t="s">
        <v>824</v>
      </c>
      <c r="E2793" s="115"/>
      <c r="F2793" s="114">
        <v>2</v>
      </c>
      <c r="G2793" s="118" t="s">
        <v>821</v>
      </c>
    </row>
    <row r="2794" spans="1:7" x14ac:dyDescent="0.35">
      <c r="A2794" s="112" t="s">
        <v>816</v>
      </c>
      <c r="B2794" s="113" t="s">
        <v>3328</v>
      </c>
      <c r="C2794" s="113" t="s">
        <v>3329</v>
      </c>
      <c r="D2794" s="113" t="s">
        <v>824</v>
      </c>
      <c r="E2794" s="115"/>
      <c r="F2794" s="114">
        <v>1</v>
      </c>
      <c r="G2794" s="118" t="s">
        <v>821</v>
      </c>
    </row>
    <row r="2795" spans="1:7" ht="21" x14ac:dyDescent="0.35">
      <c r="A2795" s="112" t="s">
        <v>816</v>
      </c>
      <c r="B2795" s="113" t="s">
        <v>1331</v>
      </c>
      <c r="C2795" s="113" t="s">
        <v>3330</v>
      </c>
      <c r="D2795" s="113" t="s">
        <v>824</v>
      </c>
      <c r="E2795" s="115"/>
      <c r="F2795" s="114">
        <v>1</v>
      </c>
      <c r="G2795" s="118" t="s">
        <v>821</v>
      </c>
    </row>
    <row r="2796" spans="1:7" ht="21" x14ac:dyDescent="0.35">
      <c r="A2796" s="112" t="s">
        <v>816</v>
      </c>
      <c r="B2796" s="113" t="s">
        <v>1406</v>
      </c>
      <c r="C2796" s="113" t="s">
        <v>3331</v>
      </c>
      <c r="D2796" s="113" t="s">
        <v>824</v>
      </c>
      <c r="E2796" s="115"/>
      <c r="F2796" s="114">
        <v>1</v>
      </c>
      <c r="G2796" s="118" t="s">
        <v>821</v>
      </c>
    </row>
    <row r="2797" spans="1:7" ht="21" x14ac:dyDescent="0.35">
      <c r="A2797" s="112" t="s">
        <v>816</v>
      </c>
      <c r="B2797" s="113" t="s">
        <v>1060</v>
      </c>
      <c r="C2797" s="113" t="s">
        <v>2543</v>
      </c>
      <c r="D2797" s="113" t="s">
        <v>824</v>
      </c>
      <c r="E2797" s="115"/>
      <c r="F2797" s="114">
        <v>1</v>
      </c>
      <c r="G2797" s="118" t="s">
        <v>821</v>
      </c>
    </row>
    <row r="2798" spans="1:7" ht="21" x14ac:dyDescent="0.35">
      <c r="A2798" s="112" t="s">
        <v>816</v>
      </c>
      <c r="B2798" s="113" t="s">
        <v>1331</v>
      </c>
      <c r="C2798" s="113" t="s">
        <v>3332</v>
      </c>
      <c r="D2798" s="113" t="s">
        <v>824</v>
      </c>
      <c r="E2798" s="115"/>
      <c r="F2798" s="114">
        <v>1</v>
      </c>
      <c r="G2798" s="118" t="s">
        <v>821</v>
      </c>
    </row>
    <row r="2799" spans="1:7" ht="21" x14ac:dyDescent="0.35">
      <c r="A2799" s="112" t="s">
        <v>816</v>
      </c>
      <c r="B2799" s="113" t="s">
        <v>1331</v>
      </c>
      <c r="C2799" s="113" t="s">
        <v>3333</v>
      </c>
      <c r="D2799" s="113" t="s">
        <v>824</v>
      </c>
      <c r="E2799" s="115"/>
      <c r="F2799" s="114">
        <v>1</v>
      </c>
      <c r="G2799" s="118" t="s">
        <v>821</v>
      </c>
    </row>
    <row r="2800" spans="1:7" ht="21" x14ac:dyDescent="0.35">
      <c r="A2800" s="112" t="s">
        <v>816</v>
      </c>
      <c r="B2800" s="113" t="s">
        <v>1331</v>
      </c>
      <c r="C2800" s="113" t="s">
        <v>3334</v>
      </c>
      <c r="D2800" s="113" t="s">
        <v>824</v>
      </c>
      <c r="E2800" s="115"/>
      <c r="F2800" s="114">
        <v>1</v>
      </c>
      <c r="G2800" s="118" t="s">
        <v>821</v>
      </c>
    </row>
    <row r="2801" spans="1:7" ht="21" x14ac:dyDescent="0.35">
      <c r="A2801" s="112" t="s">
        <v>816</v>
      </c>
      <c r="B2801" s="113" t="s">
        <v>969</v>
      </c>
      <c r="C2801" s="113" t="s">
        <v>3335</v>
      </c>
      <c r="D2801" s="113" t="s">
        <v>824</v>
      </c>
      <c r="E2801" s="115"/>
      <c r="F2801" s="114">
        <v>2</v>
      </c>
      <c r="G2801" s="118" t="s">
        <v>821</v>
      </c>
    </row>
    <row r="2802" spans="1:7" ht="21" x14ac:dyDescent="0.35">
      <c r="A2802" s="112" t="s">
        <v>816</v>
      </c>
      <c r="B2802" s="113" t="s">
        <v>825</v>
      </c>
      <c r="C2802" s="113" t="s">
        <v>3336</v>
      </c>
      <c r="D2802" s="113" t="s">
        <v>819</v>
      </c>
      <c r="E2802" s="113" t="s">
        <v>845</v>
      </c>
      <c r="F2802" s="114">
        <v>2</v>
      </c>
      <c r="G2802" s="118" t="s">
        <v>821</v>
      </c>
    </row>
    <row r="2803" spans="1:7" ht="21" x14ac:dyDescent="0.35">
      <c r="A2803" s="112" t="s">
        <v>816</v>
      </c>
      <c r="B2803" s="113" t="s">
        <v>1202</v>
      </c>
      <c r="C2803" s="113" t="s">
        <v>3337</v>
      </c>
      <c r="D2803" s="113" t="s">
        <v>824</v>
      </c>
      <c r="E2803" s="115"/>
      <c r="F2803" s="114">
        <v>8</v>
      </c>
      <c r="G2803" s="118" t="s">
        <v>821</v>
      </c>
    </row>
    <row r="2804" spans="1:7" ht="21" x14ac:dyDescent="0.35">
      <c r="A2804" s="112" t="s">
        <v>816</v>
      </c>
      <c r="B2804" s="113" t="s">
        <v>827</v>
      </c>
      <c r="C2804" s="113" t="s">
        <v>3338</v>
      </c>
      <c r="D2804" s="113" t="s">
        <v>824</v>
      </c>
      <c r="E2804" s="115"/>
      <c r="F2804" s="114">
        <v>2</v>
      </c>
      <c r="G2804" s="118" t="s">
        <v>821</v>
      </c>
    </row>
    <row r="2805" spans="1:7" ht="21" x14ac:dyDescent="0.35">
      <c r="A2805" s="112" t="s">
        <v>816</v>
      </c>
      <c r="B2805" s="113" t="s">
        <v>975</v>
      </c>
      <c r="C2805" s="113" t="s">
        <v>3339</v>
      </c>
      <c r="D2805" s="113" t="s">
        <v>824</v>
      </c>
      <c r="E2805" s="115"/>
      <c r="F2805" s="114">
        <v>2</v>
      </c>
      <c r="G2805" s="118" t="s">
        <v>821</v>
      </c>
    </row>
    <row r="2806" spans="1:7" ht="21" x14ac:dyDescent="0.35">
      <c r="A2806" s="112" t="s">
        <v>816</v>
      </c>
      <c r="B2806" s="113" t="s">
        <v>975</v>
      </c>
      <c r="C2806" s="113" t="s">
        <v>3339</v>
      </c>
      <c r="D2806" s="113" t="s">
        <v>824</v>
      </c>
      <c r="E2806" s="115"/>
      <c r="F2806" s="114">
        <v>2</v>
      </c>
      <c r="G2806" s="118" t="s">
        <v>821</v>
      </c>
    </row>
    <row r="2807" spans="1:7" x14ac:dyDescent="0.35">
      <c r="A2807" s="112" t="s">
        <v>816</v>
      </c>
      <c r="B2807" s="113" t="s">
        <v>1594</v>
      </c>
      <c r="C2807" s="113" t="s">
        <v>3340</v>
      </c>
      <c r="D2807" s="113" t="s">
        <v>824</v>
      </c>
      <c r="E2807" s="115"/>
      <c r="F2807" s="114">
        <v>2</v>
      </c>
      <c r="G2807" s="118" t="s">
        <v>821</v>
      </c>
    </row>
    <row r="2808" spans="1:7" ht="21" x14ac:dyDescent="0.35">
      <c r="A2808" s="112" t="s">
        <v>816</v>
      </c>
      <c r="B2808" s="113" t="s">
        <v>1440</v>
      </c>
      <c r="C2808" s="113" t="s">
        <v>3341</v>
      </c>
      <c r="D2808" s="113" t="s">
        <v>824</v>
      </c>
      <c r="E2808" s="115"/>
      <c r="F2808" s="114">
        <v>1</v>
      </c>
      <c r="G2808" s="118" t="s">
        <v>821</v>
      </c>
    </row>
    <row r="2809" spans="1:7" ht="21" x14ac:dyDescent="0.35">
      <c r="A2809" s="112" t="s">
        <v>816</v>
      </c>
      <c r="B2809" s="113" t="s">
        <v>921</v>
      </c>
      <c r="C2809" s="113" t="s">
        <v>3342</v>
      </c>
      <c r="D2809" s="113" t="s">
        <v>824</v>
      </c>
      <c r="E2809" s="115"/>
      <c r="F2809" s="114">
        <v>2</v>
      </c>
      <c r="G2809" s="118" t="s">
        <v>821</v>
      </c>
    </row>
    <row r="2810" spans="1:7" x14ac:dyDescent="0.35">
      <c r="A2810" s="112" t="s">
        <v>816</v>
      </c>
      <c r="B2810" s="113" t="s">
        <v>1231</v>
      </c>
      <c r="C2810" s="113" t="s">
        <v>3343</v>
      </c>
      <c r="D2810" s="113" t="s">
        <v>824</v>
      </c>
      <c r="E2810" s="115"/>
      <c r="F2810" s="114">
        <v>1</v>
      </c>
      <c r="G2810" s="118" t="s">
        <v>821</v>
      </c>
    </row>
    <row r="2811" spans="1:7" ht="21" x14ac:dyDescent="0.35">
      <c r="A2811" s="112" t="s">
        <v>816</v>
      </c>
      <c r="B2811" s="113" t="s">
        <v>1231</v>
      </c>
      <c r="C2811" s="113" t="s">
        <v>3344</v>
      </c>
      <c r="D2811" s="113" t="s">
        <v>824</v>
      </c>
      <c r="E2811" s="115"/>
      <c r="F2811" s="114">
        <v>1</v>
      </c>
      <c r="G2811" s="118" t="s">
        <v>821</v>
      </c>
    </row>
    <row r="2812" spans="1:7" ht="21" x14ac:dyDescent="0.35">
      <c r="A2812" s="112" t="s">
        <v>816</v>
      </c>
      <c r="B2812" s="113" t="s">
        <v>890</v>
      </c>
      <c r="C2812" s="113" t="s">
        <v>3345</v>
      </c>
      <c r="D2812" s="113" t="s">
        <v>819</v>
      </c>
      <c r="E2812" s="113" t="s">
        <v>820</v>
      </c>
      <c r="F2812" s="114">
        <v>2</v>
      </c>
      <c r="G2812" s="118" t="s">
        <v>821</v>
      </c>
    </row>
    <row r="2813" spans="1:7" ht="21" x14ac:dyDescent="0.35">
      <c r="A2813" s="112" t="s">
        <v>816</v>
      </c>
      <c r="B2813" s="113" t="s">
        <v>1505</v>
      </c>
      <c r="C2813" s="113" t="s">
        <v>3346</v>
      </c>
      <c r="D2813" s="113" t="s">
        <v>824</v>
      </c>
      <c r="E2813" s="115"/>
      <c r="F2813" s="114">
        <v>2</v>
      </c>
      <c r="G2813" s="118" t="s">
        <v>821</v>
      </c>
    </row>
    <row r="2814" spans="1:7" ht="31.5" x14ac:dyDescent="0.35">
      <c r="A2814" s="112" t="s">
        <v>816</v>
      </c>
      <c r="B2814" s="113" t="s">
        <v>996</v>
      </c>
      <c r="C2814" s="113" t="s">
        <v>3347</v>
      </c>
      <c r="D2814" s="113" t="s">
        <v>824</v>
      </c>
      <c r="E2814" s="115"/>
      <c r="F2814" s="114">
        <v>2</v>
      </c>
      <c r="G2814" s="118" t="s">
        <v>821</v>
      </c>
    </row>
    <row r="2815" spans="1:7" ht="31.5" x14ac:dyDescent="0.35">
      <c r="A2815" s="112" t="s">
        <v>816</v>
      </c>
      <c r="B2815" s="113" t="s">
        <v>996</v>
      </c>
      <c r="C2815" s="113" t="s">
        <v>3348</v>
      </c>
      <c r="D2815" s="113" t="s">
        <v>824</v>
      </c>
      <c r="E2815" s="115"/>
      <c r="F2815" s="114">
        <v>2</v>
      </c>
      <c r="G2815" s="118" t="s">
        <v>821</v>
      </c>
    </row>
    <row r="2816" spans="1:7" ht="21" x14ac:dyDescent="0.35">
      <c r="A2816" s="112" t="s">
        <v>816</v>
      </c>
      <c r="B2816" s="113" t="s">
        <v>949</v>
      </c>
      <c r="C2816" s="113" t="s">
        <v>3349</v>
      </c>
      <c r="D2816" s="113" t="s">
        <v>819</v>
      </c>
      <c r="E2816" s="113" t="s">
        <v>820</v>
      </c>
      <c r="F2816" s="114">
        <v>1</v>
      </c>
      <c r="G2816" s="118" t="s">
        <v>821</v>
      </c>
    </row>
    <row r="2817" spans="1:7" ht="21" x14ac:dyDescent="0.35">
      <c r="A2817" s="112" t="s">
        <v>816</v>
      </c>
      <c r="B2817" s="113" t="s">
        <v>2172</v>
      </c>
      <c r="C2817" s="113" t="s">
        <v>3350</v>
      </c>
      <c r="D2817" s="113" t="s">
        <v>824</v>
      </c>
      <c r="E2817" s="115"/>
      <c r="F2817" s="114">
        <v>2</v>
      </c>
      <c r="G2817" s="118" t="s">
        <v>821</v>
      </c>
    </row>
    <row r="2818" spans="1:7" ht="21" x14ac:dyDescent="0.35">
      <c r="A2818" s="112" t="s">
        <v>816</v>
      </c>
      <c r="B2818" s="113" t="s">
        <v>880</v>
      </c>
      <c r="C2818" s="113" t="s">
        <v>3351</v>
      </c>
      <c r="D2818" s="113" t="s">
        <v>824</v>
      </c>
      <c r="E2818" s="115"/>
      <c r="F2818" s="114">
        <v>1</v>
      </c>
      <c r="G2818" s="118" t="s">
        <v>821</v>
      </c>
    </row>
    <row r="2819" spans="1:7" ht="21" x14ac:dyDescent="0.35">
      <c r="A2819" s="112" t="s">
        <v>816</v>
      </c>
      <c r="B2819" s="113" t="s">
        <v>1274</v>
      </c>
      <c r="C2819" s="113" t="s">
        <v>2552</v>
      </c>
      <c r="D2819" s="113" t="s">
        <v>824</v>
      </c>
      <c r="E2819" s="115"/>
      <c r="F2819" s="114">
        <v>1</v>
      </c>
      <c r="G2819" s="118" t="s">
        <v>821</v>
      </c>
    </row>
    <row r="2820" spans="1:7" ht="21" x14ac:dyDescent="0.35">
      <c r="A2820" s="112" t="s">
        <v>816</v>
      </c>
      <c r="B2820" s="113" t="s">
        <v>1274</v>
      </c>
      <c r="C2820" s="113" t="s">
        <v>2552</v>
      </c>
      <c r="D2820" s="113" t="s">
        <v>824</v>
      </c>
      <c r="E2820" s="115"/>
      <c r="F2820" s="114">
        <v>1</v>
      </c>
      <c r="G2820" s="118" t="s">
        <v>821</v>
      </c>
    </row>
    <row r="2821" spans="1:7" ht="21" x14ac:dyDescent="0.35">
      <c r="A2821" s="112" t="s">
        <v>816</v>
      </c>
      <c r="B2821" s="113" t="s">
        <v>1274</v>
      </c>
      <c r="C2821" s="113" t="s">
        <v>2552</v>
      </c>
      <c r="D2821" s="113" t="s">
        <v>824</v>
      </c>
      <c r="E2821" s="115"/>
      <c r="F2821" s="114">
        <v>1</v>
      </c>
      <c r="G2821" s="118" t="s">
        <v>821</v>
      </c>
    </row>
    <row r="2822" spans="1:7" x14ac:dyDescent="0.35">
      <c r="A2822" s="112" t="s">
        <v>816</v>
      </c>
      <c r="B2822" s="113" t="s">
        <v>998</v>
      </c>
      <c r="C2822" s="113" t="s">
        <v>3022</v>
      </c>
      <c r="D2822" s="113" t="s">
        <v>819</v>
      </c>
      <c r="E2822" s="113" t="s">
        <v>838</v>
      </c>
      <c r="F2822" s="114">
        <v>3</v>
      </c>
      <c r="G2822" s="118" t="s">
        <v>821</v>
      </c>
    </row>
    <row r="2823" spans="1:7" ht="21" x14ac:dyDescent="0.35">
      <c r="A2823" s="112" t="s">
        <v>816</v>
      </c>
      <c r="B2823" s="113" t="s">
        <v>880</v>
      </c>
      <c r="C2823" s="113" t="s">
        <v>3352</v>
      </c>
      <c r="D2823" s="113" t="s">
        <v>819</v>
      </c>
      <c r="E2823" s="113" t="s">
        <v>829</v>
      </c>
      <c r="F2823" s="114">
        <v>1</v>
      </c>
      <c r="G2823" s="118" t="s">
        <v>821</v>
      </c>
    </row>
    <row r="2824" spans="1:7" ht="21" x14ac:dyDescent="0.35">
      <c r="A2824" s="112" t="s">
        <v>816</v>
      </c>
      <c r="B2824" s="113" t="s">
        <v>880</v>
      </c>
      <c r="C2824" s="113" t="s">
        <v>3352</v>
      </c>
      <c r="D2824" s="113" t="s">
        <v>819</v>
      </c>
      <c r="E2824" s="113" t="s">
        <v>829</v>
      </c>
      <c r="F2824" s="114">
        <v>1</v>
      </c>
      <c r="G2824" s="118" t="s">
        <v>821</v>
      </c>
    </row>
    <row r="2825" spans="1:7" ht="21" x14ac:dyDescent="0.35">
      <c r="A2825" s="112" t="s">
        <v>816</v>
      </c>
      <c r="B2825" s="113" t="s">
        <v>902</v>
      </c>
      <c r="C2825" s="113" t="s">
        <v>3353</v>
      </c>
      <c r="D2825" s="113" t="s">
        <v>819</v>
      </c>
      <c r="E2825" s="113" t="s">
        <v>845</v>
      </c>
      <c r="F2825" s="114">
        <v>500</v>
      </c>
      <c r="G2825" s="118" t="s">
        <v>821</v>
      </c>
    </row>
    <row r="2826" spans="1:7" ht="21" x14ac:dyDescent="0.35">
      <c r="A2826" s="112" t="s">
        <v>816</v>
      </c>
      <c r="B2826" s="113" t="s">
        <v>1579</v>
      </c>
      <c r="C2826" s="113" t="s">
        <v>3354</v>
      </c>
      <c r="D2826" s="113" t="s">
        <v>819</v>
      </c>
      <c r="E2826" s="113" t="s">
        <v>838</v>
      </c>
      <c r="F2826" s="114">
        <v>1</v>
      </c>
      <c r="G2826" s="118" t="s">
        <v>821</v>
      </c>
    </row>
    <row r="2827" spans="1:7" ht="21" x14ac:dyDescent="0.35">
      <c r="A2827" s="112" t="s">
        <v>816</v>
      </c>
      <c r="B2827" s="113" t="s">
        <v>2068</v>
      </c>
      <c r="C2827" s="113" t="s">
        <v>3355</v>
      </c>
      <c r="D2827" s="113" t="s">
        <v>819</v>
      </c>
      <c r="E2827" s="113" t="s">
        <v>838</v>
      </c>
      <c r="F2827" s="114">
        <v>2</v>
      </c>
      <c r="G2827" s="118" t="s">
        <v>821</v>
      </c>
    </row>
    <row r="2828" spans="1:7" ht="21" x14ac:dyDescent="0.35">
      <c r="A2828" s="112" t="s">
        <v>816</v>
      </c>
      <c r="B2828" s="113" t="s">
        <v>890</v>
      </c>
      <c r="C2828" s="113" t="s">
        <v>3356</v>
      </c>
      <c r="D2828" s="113" t="s">
        <v>819</v>
      </c>
      <c r="E2828" s="113" t="s">
        <v>838</v>
      </c>
      <c r="F2828" s="114">
        <v>1</v>
      </c>
      <c r="G2828" s="118" t="s">
        <v>821</v>
      </c>
    </row>
    <row r="2829" spans="1:7" ht="21" x14ac:dyDescent="0.35">
      <c r="A2829" s="112" t="s">
        <v>816</v>
      </c>
      <c r="B2829" s="113" t="s">
        <v>827</v>
      </c>
      <c r="C2829" s="113" t="s">
        <v>2557</v>
      </c>
      <c r="D2829" s="113" t="s">
        <v>819</v>
      </c>
      <c r="E2829" s="113" t="s">
        <v>820</v>
      </c>
      <c r="F2829" s="114">
        <v>1</v>
      </c>
      <c r="G2829" s="118" t="s">
        <v>821</v>
      </c>
    </row>
    <row r="2830" spans="1:7" ht="21" x14ac:dyDescent="0.35">
      <c r="A2830" s="112" t="s">
        <v>816</v>
      </c>
      <c r="B2830" s="113" t="s">
        <v>827</v>
      </c>
      <c r="C2830" s="113" t="s">
        <v>2557</v>
      </c>
      <c r="D2830" s="113" t="s">
        <v>819</v>
      </c>
      <c r="E2830" s="113" t="s">
        <v>820</v>
      </c>
      <c r="F2830" s="114">
        <v>1</v>
      </c>
      <c r="G2830" s="118" t="s">
        <v>821</v>
      </c>
    </row>
    <row r="2831" spans="1:7" ht="21" x14ac:dyDescent="0.35">
      <c r="A2831" s="112" t="s">
        <v>816</v>
      </c>
      <c r="B2831" s="113" t="s">
        <v>827</v>
      </c>
      <c r="C2831" s="113" t="s">
        <v>2557</v>
      </c>
      <c r="D2831" s="113" t="s">
        <v>819</v>
      </c>
      <c r="E2831" s="113" t="s">
        <v>820</v>
      </c>
      <c r="F2831" s="114">
        <v>1</v>
      </c>
      <c r="G2831" s="118" t="s">
        <v>821</v>
      </c>
    </row>
    <row r="2832" spans="1:7" ht="21" x14ac:dyDescent="0.35">
      <c r="A2832" s="112" t="s">
        <v>816</v>
      </c>
      <c r="B2832" s="113" t="s">
        <v>827</v>
      </c>
      <c r="C2832" s="113" t="s">
        <v>2557</v>
      </c>
      <c r="D2832" s="113" t="s">
        <v>819</v>
      </c>
      <c r="E2832" s="113" t="s">
        <v>820</v>
      </c>
      <c r="F2832" s="114">
        <v>1</v>
      </c>
      <c r="G2832" s="118" t="s">
        <v>821</v>
      </c>
    </row>
    <row r="2833" spans="1:7" ht="21" x14ac:dyDescent="0.35">
      <c r="A2833" s="112" t="s">
        <v>816</v>
      </c>
      <c r="B2833" s="113" t="s">
        <v>827</v>
      </c>
      <c r="C2833" s="113" t="s">
        <v>2557</v>
      </c>
      <c r="D2833" s="113" t="s">
        <v>819</v>
      </c>
      <c r="E2833" s="113" t="s">
        <v>820</v>
      </c>
      <c r="F2833" s="114">
        <v>1</v>
      </c>
      <c r="G2833" s="118" t="s">
        <v>821</v>
      </c>
    </row>
    <row r="2834" spans="1:7" ht="21" x14ac:dyDescent="0.35">
      <c r="A2834" s="112" t="s">
        <v>816</v>
      </c>
      <c r="B2834" s="113" t="s">
        <v>827</v>
      </c>
      <c r="C2834" s="113" t="s">
        <v>2557</v>
      </c>
      <c r="D2834" s="113" t="s">
        <v>819</v>
      </c>
      <c r="E2834" s="113" t="s">
        <v>820</v>
      </c>
      <c r="F2834" s="114">
        <v>1</v>
      </c>
      <c r="G2834" s="118" t="s">
        <v>821</v>
      </c>
    </row>
    <row r="2835" spans="1:7" ht="21" x14ac:dyDescent="0.35">
      <c r="A2835" s="112" t="s">
        <v>816</v>
      </c>
      <c r="B2835" s="113" t="s">
        <v>827</v>
      </c>
      <c r="C2835" s="113" t="s">
        <v>2557</v>
      </c>
      <c r="D2835" s="113" t="s">
        <v>819</v>
      </c>
      <c r="E2835" s="113" t="s">
        <v>820</v>
      </c>
      <c r="F2835" s="114">
        <v>1</v>
      </c>
      <c r="G2835" s="118" t="s">
        <v>821</v>
      </c>
    </row>
    <row r="2836" spans="1:7" ht="21" x14ac:dyDescent="0.35">
      <c r="A2836" s="112" t="s">
        <v>816</v>
      </c>
      <c r="B2836" s="113" t="s">
        <v>827</v>
      </c>
      <c r="C2836" s="113" t="s">
        <v>2557</v>
      </c>
      <c r="D2836" s="113" t="s">
        <v>819</v>
      </c>
      <c r="E2836" s="113" t="s">
        <v>820</v>
      </c>
      <c r="F2836" s="114">
        <v>1</v>
      </c>
      <c r="G2836" s="118" t="s">
        <v>821</v>
      </c>
    </row>
    <row r="2837" spans="1:7" ht="21" x14ac:dyDescent="0.35">
      <c r="A2837" s="112" t="s">
        <v>816</v>
      </c>
      <c r="B2837" s="113" t="s">
        <v>861</v>
      </c>
      <c r="C2837" s="113" t="s">
        <v>3357</v>
      </c>
      <c r="D2837" s="113" t="s">
        <v>824</v>
      </c>
      <c r="E2837" s="115"/>
      <c r="F2837" s="114">
        <v>1</v>
      </c>
      <c r="G2837" s="118" t="s">
        <v>821</v>
      </c>
    </row>
    <row r="2838" spans="1:7" ht="21" x14ac:dyDescent="0.35">
      <c r="A2838" s="112" t="s">
        <v>816</v>
      </c>
      <c r="B2838" s="113" t="s">
        <v>861</v>
      </c>
      <c r="C2838" s="113" t="s">
        <v>3358</v>
      </c>
      <c r="D2838" s="113" t="s">
        <v>824</v>
      </c>
      <c r="E2838" s="115"/>
      <c r="F2838" s="114">
        <v>1</v>
      </c>
      <c r="G2838" s="118" t="s">
        <v>821</v>
      </c>
    </row>
    <row r="2839" spans="1:7" ht="21" x14ac:dyDescent="0.35">
      <c r="A2839" s="112" t="s">
        <v>816</v>
      </c>
      <c r="B2839" s="113" t="s">
        <v>1408</v>
      </c>
      <c r="C2839" s="113" t="s">
        <v>3359</v>
      </c>
      <c r="D2839" s="113" t="s">
        <v>824</v>
      </c>
      <c r="E2839" s="115"/>
      <c r="F2839" s="114">
        <v>2</v>
      </c>
      <c r="G2839" s="118" t="s">
        <v>821</v>
      </c>
    </row>
    <row r="2840" spans="1:7" ht="21" x14ac:dyDescent="0.35">
      <c r="A2840" s="112" t="s">
        <v>816</v>
      </c>
      <c r="B2840" s="113" t="s">
        <v>1877</v>
      </c>
      <c r="C2840" s="113" t="s">
        <v>3360</v>
      </c>
      <c r="D2840" s="113" t="s">
        <v>824</v>
      </c>
      <c r="E2840" s="115"/>
      <c r="F2840" s="114">
        <v>8</v>
      </c>
      <c r="G2840" s="118" t="s">
        <v>821</v>
      </c>
    </row>
    <row r="2841" spans="1:7" ht="21" x14ac:dyDescent="0.35">
      <c r="A2841" s="112" t="s">
        <v>816</v>
      </c>
      <c r="B2841" s="113" t="s">
        <v>890</v>
      </c>
      <c r="C2841" s="113" t="s">
        <v>3361</v>
      </c>
      <c r="D2841" s="113" t="s">
        <v>824</v>
      </c>
      <c r="E2841" s="115"/>
      <c r="F2841" s="114">
        <v>1</v>
      </c>
      <c r="G2841" s="118" t="s">
        <v>821</v>
      </c>
    </row>
    <row r="2842" spans="1:7" ht="21" x14ac:dyDescent="0.35">
      <c r="A2842" s="112" t="s">
        <v>816</v>
      </c>
      <c r="B2842" s="113" t="s">
        <v>3362</v>
      </c>
      <c r="C2842" s="113" t="s">
        <v>3363</v>
      </c>
      <c r="D2842" s="113" t="s">
        <v>824</v>
      </c>
      <c r="E2842" s="115"/>
      <c r="F2842" s="114">
        <v>12</v>
      </c>
      <c r="G2842" s="118" t="s">
        <v>821</v>
      </c>
    </row>
    <row r="2843" spans="1:7" ht="21" x14ac:dyDescent="0.35">
      <c r="A2843" s="112" t="s">
        <v>816</v>
      </c>
      <c r="B2843" s="113" t="s">
        <v>1896</v>
      </c>
      <c r="C2843" s="113" t="s">
        <v>2990</v>
      </c>
      <c r="D2843" s="113" t="s">
        <v>824</v>
      </c>
      <c r="E2843" s="115"/>
      <c r="F2843" s="114">
        <v>5</v>
      </c>
      <c r="G2843" s="118" t="s">
        <v>821</v>
      </c>
    </row>
    <row r="2844" spans="1:7" ht="21" x14ac:dyDescent="0.35">
      <c r="A2844" s="112" t="s">
        <v>816</v>
      </c>
      <c r="B2844" s="113" t="s">
        <v>917</v>
      </c>
      <c r="C2844" s="113" t="s">
        <v>3364</v>
      </c>
      <c r="D2844" s="113" t="s">
        <v>824</v>
      </c>
      <c r="E2844" s="115"/>
      <c r="F2844" s="114">
        <v>2</v>
      </c>
      <c r="G2844" s="118" t="s">
        <v>821</v>
      </c>
    </row>
    <row r="2845" spans="1:7" ht="21" x14ac:dyDescent="0.35">
      <c r="A2845" s="112" t="s">
        <v>816</v>
      </c>
      <c r="B2845" s="113" t="s">
        <v>1505</v>
      </c>
      <c r="C2845" s="113" t="s">
        <v>3365</v>
      </c>
      <c r="D2845" s="113" t="s">
        <v>819</v>
      </c>
      <c r="E2845" s="113" t="s">
        <v>820</v>
      </c>
      <c r="F2845" s="114">
        <v>1</v>
      </c>
      <c r="G2845" s="118" t="s">
        <v>821</v>
      </c>
    </row>
    <row r="2846" spans="1:7" ht="21" x14ac:dyDescent="0.35">
      <c r="A2846" s="112" t="s">
        <v>816</v>
      </c>
      <c r="B2846" s="113" t="s">
        <v>917</v>
      </c>
      <c r="C2846" s="113" t="s">
        <v>3366</v>
      </c>
      <c r="D2846" s="113" t="s">
        <v>824</v>
      </c>
      <c r="E2846" s="115"/>
      <c r="F2846" s="114">
        <v>4</v>
      </c>
      <c r="G2846" s="118" t="s">
        <v>821</v>
      </c>
    </row>
    <row r="2847" spans="1:7" x14ac:dyDescent="0.35">
      <c r="A2847" s="112" t="s">
        <v>816</v>
      </c>
      <c r="B2847" s="113" t="s">
        <v>863</v>
      </c>
      <c r="C2847" s="113" t="s">
        <v>3367</v>
      </c>
      <c r="D2847" s="113" t="s">
        <v>824</v>
      </c>
      <c r="E2847" s="115"/>
      <c r="F2847" s="114">
        <v>1</v>
      </c>
      <c r="G2847" s="118" t="s">
        <v>821</v>
      </c>
    </row>
    <row r="2848" spans="1:7" x14ac:dyDescent="0.35">
      <c r="A2848" s="112" t="s">
        <v>816</v>
      </c>
      <c r="B2848" s="113" t="s">
        <v>863</v>
      </c>
      <c r="C2848" s="113" t="s">
        <v>3368</v>
      </c>
      <c r="D2848" s="113" t="s">
        <v>824</v>
      </c>
      <c r="E2848" s="115"/>
      <c r="F2848" s="114">
        <v>1</v>
      </c>
      <c r="G2848" s="118" t="s">
        <v>821</v>
      </c>
    </row>
    <row r="2849" spans="1:7" x14ac:dyDescent="0.35">
      <c r="A2849" s="112" t="s">
        <v>816</v>
      </c>
      <c r="B2849" s="113" t="s">
        <v>1331</v>
      </c>
      <c r="C2849" s="113" t="s">
        <v>3369</v>
      </c>
      <c r="D2849" s="113" t="s">
        <v>824</v>
      </c>
      <c r="E2849" s="115"/>
      <c r="F2849" s="114">
        <v>1</v>
      </c>
      <c r="G2849" s="118" t="s">
        <v>821</v>
      </c>
    </row>
    <row r="2850" spans="1:7" ht="21" x14ac:dyDescent="0.35">
      <c r="A2850" s="112" t="s">
        <v>816</v>
      </c>
      <c r="B2850" s="113" t="s">
        <v>940</v>
      </c>
      <c r="C2850" s="113" t="s">
        <v>2573</v>
      </c>
      <c r="D2850" s="113" t="s">
        <v>824</v>
      </c>
      <c r="E2850" s="115"/>
      <c r="F2850" s="114">
        <v>1</v>
      </c>
      <c r="G2850" s="118" t="s">
        <v>821</v>
      </c>
    </row>
    <row r="2851" spans="1:7" ht="21" x14ac:dyDescent="0.35">
      <c r="A2851" s="112" t="s">
        <v>816</v>
      </c>
      <c r="B2851" s="113" t="s">
        <v>827</v>
      </c>
      <c r="C2851" s="113" t="s">
        <v>2805</v>
      </c>
      <c r="D2851" s="113" t="s">
        <v>819</v>
      </c>
      <c r="E2851" s="113" t="s">
        <v>838</v>
      </c>
      <c r="F2851" s="114">
        <v>3</v>
      </c>
      <c r="G2851" s="118" t="s">
        <v>821</v>
      </c>
    </row>
    <row r="2852" spans="1:7" x14ac:dyDescent="0.35">
      <c r="A2852" s="112" t="s">
        <v>816</v>
      </c>
      <c r="B2852" s="113" t="s">
        <v>1340</v>
      </c>
      <c r="C2852" s="113" t="s">
        <v>3370</v>
      </c>
      <c r="D2852" s="113" t="s">
        <v>824</v>
      </c>
      <c r="E2852" s="115"/>
      <c r="F2852" s="114">
        <v>1</v>
      </c>
      <c r="G2852" s="118" t="s">
        <v>821</v>
      </c>
    </row>
    <row r="2853" spans="1:7" ht="21" x14ac:dyDescent="0.35">
      <c r="A2853" s="112" t="s">
        <v>816</v>
      </c>
      <c r="B2853" s="113" t="s">
        <v>1482</v>
      </c>
      <c r="C2853" s="113" t="s">
        <v>2125</v>
      </c>
      <c r="D2853" s="113" t="s">
        <v>824</v>
      </c>
      <c r="E2853" s="115"/>
      <c r="F2853" s="114">
        <v>1</v>
      </c>
      <c r="G2853" s="118" t="s">
        <v>821</v>
      </c>
    </row>
    <row r="2854" spans="1:7" ht="21" x14ac:dyDescent="0.35">
      <c r="A2854" s="112" t="s">
        <v>816</v>
      </c>
      <c r="B2854" s="113" t="s">
        <v>969</v>
      </c>
      <c r="C2854" s="113" t="s">
        <v>3371</v>
      </c>
      <c r="D2854" s="113" t="s">
        <v>819</v>
      </c>
      <c r="E2854" s="113" t="s">
        <v>985</v>
      </c>
      <c r="F2854" s="114">
        <v>8</v>
      </c>
      <c r="G2854" s="118" t="s">
        <v>821</v>
      </c>
    </row>
    <row r="2855" spans="1:7" x14ac:dyDescent="0.35">
      <c r="A2855" s="112" t="s">
        <v>816</v>
      </c>
      <c r="B2855" s="113" t="s">
        <v>998</v>
      </c>
      <c r="C2855" s="113" t="s">
        <v>3372</v>
      </c>
      <c r="D2855" s="113" t="s">
        <v>824</v>
      </c>
      <c r="E2855" s="115"/>
      <c r="F2855" s="114">
        <v>4</v>
      </c>
      <c r="G2855" s="118" t="s">
        <v>821</v>
      </c>
    </row>
    <row r="2856" spans="1:7" x14ac:dyDescent="0.35">
      <c r="A2856" s="112" t="s">
        <v>816</v>
      </c>
      <c r="B2856" s="113" t="s">
        <v>902</v>
      </c>
      <c r="C2856" s="113" t="s">
        <v>3373</v>
      </c>
      <c r="D2856" s="113" t="s">
        <v>824</v>
      </c>
      <c r="E2856" s="115"/>
      <c r="F2856" s="114">
        <v>5</v>
      </c>
      <c r="G2856" s="118" t="s">
        <v>821</v>
      </c>
    </row>
    <row r="2857" spans="1:7" ht="21" x14ac:dyDescent="0.35">
      <c r="A2857" s="112" t="s">
        <v>816</v>
      </c>
      <c r="B2857" s="113" t="s">
        <v>979</v>
      </c>
      <c r="C2857" s="113" t="s">
        <v>3374</v>
      </c>
      <c r="D2857" s="113" t="s">
        <v>824</v>
      </c>
      <c r="E2857" s="115"/>
      <c r="F2857" s="114">
        <v>1</v>
      </c>
      <c r="G2857" s="118" t="s">
        <v>821</v>
      </c>
    </row>
    <row r="2858" spans="1:7" ht="21" x14ac:dyDescent="0.35">
      <c r="A2858" s="112" t="s">
        <v>816</v>
      </c>
      <c r="B2858" s="113" t="s">
        <v>979</v>
      </c>
      <c r="C2858" s="113" t="s">
        <v>3374</v>
      </c>
      <c r="D2858" s="113" t="s">
        <v>824</v>
      </c>
      <c r="E2858" s="115"/>
      <c r="F2858" s="114">
        <v>1</v>
      </c>
      <c r="G2858" s="118" t="s">
        <v>821</v>
      </c>
    </row>
    <row r="2859" spans="1:7" ht="21" x14ac:dyDescent="0.35">
      <c r="A2859" s="112" t="s">
        <v>816</v>
      </c>
      <c r="B2859" s="113" t="s">
        <v>967</v>
      </c>
      <c r="C2859" s="113" t="s">
        <v>2133</v>
      </c>
      <c r="D2859" s="113" t="s">
        <v>819</v>
      </c>
      <c r="E2859" s="113" t="s">
        <v>820</v>
      </c>
      <c r="F2859" s="114">
        <v>1</v>
      </c>
      <c r="G2859" s="118" t="s">
        <v>821</v>
      </c>
    </row>
    <row r="2860" spans="1:7" ht="21" x14ac:dyDescent="0.35">
      <c r="A2860" s="112" t="s">
        <v>816</v>
      </c>
      <c r="B2860" s="113" t="s">
        <v>890</v>
      </c>
      <c r="C2860" s="113" t="s">
        <v>3375</v>
      </c>
      <c r="D2860" s="113" t="s">
        <v>819</v>
      </c>
      <c r="E2860" s="113" t="s">
        <v>838</v>
      </c>
      <c r="F2860" s="114">
        <v>2</v>
      </c>
      <c r="G2860" s="118" t="s">
        <v>821</v>
      </c>
    </row>
    <row r="2861" spans="1:7" ht="21" x14ac:dyDescent="0.35">
      <c r="A2861" s="112" t="s">
        <v>816</v>
      </c>
      <c r="B2861" s="113" t="s">
        <v>890</v>
      </c>
      <c r="C2861" s="113" t="s">
        <v>3376</v>
      </c>
      <c r="D2861" s="113" t="s">
        <v>819</v>
      </c>
      <c r="E2861" s="113" t="s">
        <v>838</v>
      </c>
      <c r="F2861" s="114">
        <v>2</v>
      </c>
      <c r="G2861" s="118" t="s">
        <v>821</v>
      </c>
    </row>
    <row r="2862" spans="1:7" ht="21" x14ac:dyDescent="0.35">
      <c r="A2862" s="112" t="s">
        <v>816</v>
      </c>
      <c r="B2862" s="113" t="s">
        <v>890</v>
      </c>
      <c r="C2862" s="113" t="s">
        <v>3377</v>
      </c>
      <c r="D2862" s="113" t="s">
        <v>819</v>
      </c>
      <c r="E2862" s="113" t="s">
        <v>838</v>
      </c>
      <c r="F2862" s="114">
        <v>2</v>
      </c>
      <c r="G2862" s="118" t="s">
        <v>821</v>
      </c>
    </row>
    <row r="2863" spans="1:7" ht="21" x14ac:dyDescent="0.35">
      <c r="A2863" s="112" t="s">
        <v>816</v>
      </c>
      <c r="B2863" s="113" t="s">
        <v>890</v>
      </c>
      <c r="C2863" s="113" t="s">
        <v>3378</v>
      </c>
      <c r="D2863" s="113" t="s">
        <v>819</v>
      </c>
      <c r="E2863" s="113" t="s">
        <v>838</v>
      </c>
      <c r="F2863" s="114">
        <v>2</v>
      </c>
      <c r="G2863" s="118" t="s">
        <v>821</v>
      </c>
    </row>
    <row r="2864" spans="1:7" x14ac:dyDescent="0.35">
      <c r="A2864" s="112" t="s">
        <v>816</v>
      </c>
      <c r="B2864" s="113" t="s">
        <v>853</v>
      </c>
      <c r="C2864" s="113" t="s">
        <v>3379</v>
      </c>
      <c r="D2864" s="113" t="s">
        <v>824</v>
      </c>
      <c r="E2864" s="115"/>
      <c r="F2864" s="114">
        <v>1</v>
      </c>
      <c r="G2864" s="118" t="s">
        <v>821</v>
      </c>
    </row>
    <row r="2865" spans="1:7" ht="21" x14ac:dyDescent="0.35">
      <c r="A2865" s="112" t="s">
        <v>816</v>
      </c>
      <c r="B2865" s="113" t="s">
        <v>1532</v>
      </c>
      <c r="C2865" s="113" t="s">
        <v>3380</v>
      </c>
      <c r="D2865" s="113" t="s">
        <v>824</v>
      </c>
      <c r="E2865" s="115"/>
      <c r="F2865" s="114">
        <v>1</v>
      </c>
      <c r="G2865" s="118" t="s">
        <v>821</v>
      </c>
    </row>
    <row r="2866" spans="1:7" ht="21" x14ac:dyDescent="0.35">
      <c r="A2866" s="112" t="s">
        <v>816</v>
      </c>
      <c r="B2866" s="113" t="s">
        <v>1233</v>
      </c>
      <c r="C2866" s="113" t="s">
        <v>2588</v>
      </c>
      <c r="D2866" s="113" t="s">
        <v>824</v>
      </c>
      <c r="E2866" s="115"/>
      <c r="F2866" s="114">
        <v>1</v>
      </c>
      <c r="G2866" s="118" t="s">
        <v>821</v>
      </c>
    </row>
    <row r="2867" spans="1:7" ht="21" x14ac:dyDescent="0.35">
      <c r="A2867" s="112" t="s">
        <v>816</v>
      </c>
      <c r="B2867" s="113" t="s">
        <v>1233</v>
      </c>
      <c r="C2867" s="113" t="s">
        <v>2588</v>
      </c>
      <c r="D2867" s="113" t="s">
        <v>824</v>
      </c>
      <c r="E2867" s="115"/>
      <c r="F2867" s="114">
        <v>1</v>
      </c>
      <c r="G2867" s="118" t="s">
        <v>821</v>
      </c>
    </row>
    <row r="2868" spans="1:7" ht="21" x14ac:dyDescent="0.35">
      <c r="A2868" s="112" t="s">
        <v>816</v>
      </c>
      <c r="B2868" s="113" t="s">
        <v>1463</v>
      </c>
      <c r="C2868" s="113" t="s">
        <v>3381</v>
      </c>
      <c r="D2868" s="113" t="s">
        <v>824</v>
      </c>
      <c r="E2868" s="115"/>
      <c r="F2868" s="114">
        <v>1</v>
      </c>
      <c r="G2868" s="118" t="s">
        <v>821</v>
      </c>
    </row>
    <row r="2869" spans="1:7" ht="21" x14ac:dyDescent="0.35">
      <c r="A2869" s="112" t="s">
        <v>816</v>
      </c>
      <c r="B2869" s="113" t="s">
        <v>850</v>
      </c>
      <c r="C2869" s="113" t="s">
        <v>3382</v>
      </c>
      <c r="D2869" s="113" t="s">
        <v>824</v>
      </c>
      <c r="E2869" s="115"/>
      <c r="F2869" s="114">
        <v>1</v>
      </c>
      <c r="G2869" s="118" t="s">
        <v>821</v>
      </c>
    </row>
    <row r="2870" spans="1:7" ht="21" x14ac:dyDescent="0.35">
      <c r="A2870" s="112" t="s">
        <v>816</v>
      </c>
      <c r="B2870" s="113" t="s">
        <v>1274</v>
      </c>
      <c r="C2870" s="113" t="s">
        <v>3383</v>
      </c>
      <c r="D2870" s="113" t="s">
        <v>819</v>
      </c>
      <c r="E2870" s="113" t="s">
        <v>838</v>
      </c>
      <c r="F2870" s="114">
        <v>1</v>
      </c>
      <c r="G2870" s="118" t="s">
        <v>821</v>
      </c>
    </row>
    <row r="2871" spans="1:7" ht="21" x14ac:dyDescent="0.35">
      <c r="A2871" s="112" t="s">
        <v>816</v>
      </c>
      <c r="B2871" s="113" t="s">
        <v>825</v>
      </c>
      <c r="C2871" s="113" t="s">
        <v>3384</v>
      </c>
      <c r="D2871" s="113" t="s">
        <v>819</v>
      </c>
      <c r="E2871" s="113" t="s">
        <v>838</v>
      </c>
      <c r="F2871" s="114">
        <v>1</v>
      </c>
      <c r="G2871" s="118" t="s">
        <v>821</v>
      </c>
    </row>
    <row r="2872" spans="1:7" ht="21" x14ac:dyDescent="0.35">
      <c r="A2872" s="112" t="s">
        <v>816</v>
      </c>
      <c r="B2872" s="113" t="s">
        <v>827</v>
      </c>
      <c r="C2872" s="113" t="s">
        <v>3385</v>
      </c>
      <c r="D2872" s="113" t="s">
        <v>824</v>
      </c>
      <c r="E2872" s="115"/>
      <c r="F2872" s="114">
        <v>2</v>
      </c>
      <c r="G2872" s="118" t="s">
        <v>821</v>
      </c>
    </row>
    <row r="2873" spans="1:7" ht="21" x14ac:dyDescent="0.35">
      <c r="A2873" s="112" t="s">
        <v>816</v>
      </c>
      <c r="B2873" s="113" t="s">
        <v>817</v>
      </c>
      <c r="C2873" s="113" t="s">
        <v>3386</v>
      </c>
      <c r="D2873" s="113" t="s">
        <v>824</v>
      </c>
      <c r="E2873" s="115"/>
      <c r="F2873" s="114">
        <v>4</v>
      </c>
      <c r="G2873" s="118" t="s">
        <v>821</v>
      </c>
    </row>
    <row r="2874" spans="1:7" ht="21" x14ac:dyDescent="0.35">
      <c r="A2874" s="112" t="s">
        <v>816</v>
      </c>
      <c r="B2874" s="113" t="s">
        <v>3387</v>
      </c>
      <c r="C2874" s="113" t="s">
        <v>3388</v>
      </c>
      <c r="D2874" s="113" t="s">
        <v>824</v>
      </c>
      <c r="E2874" s="115"/>
      <c r="F2874" s="114">
        <v>1</v>
      </c>
      <c r="G2874" s="118" t="s">
        <v>821</v>
      </c>
    </row>
    <row r="2875" spans="1:7" ht="21" x14ac:dyDescent="0.35">
      <c r="A2875" s="112" t="s">
        <v>816</v>
      </c>
      <c r="B2875" s="113" t="s">
        <v>1463</v>
      </c>
      <c r="C2875" s="113" t="s">
        <v>3389</v>
      </c>
      <c r="D2875" s="113" t="s">
        <v>824</v>
      </c>
      <c r="E2875" s="115"/>
      <c r="F2875" s="114">
        <v>4</v>
      </c>
      <c r="G2875" s="118" t="s">
        <v>821</v>
      </c>
    </row>
    <row r="2876" spans="1:7" ht="21" x14ac:dyDescent="0.35">
      <c r="A2876" s="112" t="s">
        <v>816</v>
      </c>
      <c r="B2876" s="113" t="s">
        <v>827</v>
      </c>
      <c r="C2876" s="113" t="s">
        <v>3390</v>
      </c>
      <c r="D2876" s="113" t="s">
        <v>819</v>
      </c>
      <c r="E2876" s="113" t="s">
        <v>820</v>
      </c>
      <c r="F2876" s="114">
        <v>1</v>
      </c>
      <c r="G2876" s="118" t="s">
        <v>821</v>
      </c>
    </row>
    <row r="2877" spans="1:7" ht="21" x14ac:dyDescent="0.35">
      <c r="A2877" s="112" t="s">
        <v>816</v>
      </c>
      <c r="B2877" s="113" t="s">
        <v>827</v>
      </c>
      <c r="C2877" s="113" t="s">
        <v>3390</v>
      </c>
      <c r="D2877" s="113" t="s">
        <v>819</v>
      </c>
      <c r="E2877" s="113" t="s">
        <v>820</v>
      </c>
      <c r="F2877" s="114">
        <v>1</v>
      </c>
      <c r="G2877" s="118" t="s">
        <v>821</v>
      </c>
    </row>
    <row r="2878" spans="1:7" ht="21" x14ac:dyDescent="0.35">
      <c r="A2878" s="112" t="s">
        <v>816</v>
      </c>
      <c r="B2878" s="113" t="s">
        <v>1337</v>
      </c>
      <c r="C2878" s="113" t="s">
        <v>3391</v>
      </c>
      <c r="D2878" s="113" t="s">
        <v>824</v>
      </c>
      <c r="E2878" s="115"/>
      <c r="F2878" s="114">
        <v>2</v>
      </c>
      <c r="G2878" s="118" t="s">
        <v>821</v>
      </c>
    </row>
    <row r="2879" spans="1:7" ht="21" x14ac:dyDescent="0.35">
      <c r="A2879" s="112" t="s">
        <v>816</v>
      </c>
      <c r="B2879" s="113" t="s">
        <v>1185</v>
      </c>
      <c r="C2879" s="113" t="s">
        <v>3392</v>
      </c>
      <c r="D2879" s="113" t="s">
        <v>824</v>
      </c>
      <c r="E2879" s="115"/>
      <c r="F2879" s="114">
        <v>2</v>
      </c>
      <c r="G2879" s="118" t="s">
        <v>821</v>
      </c>
    </row>
    <row r="2880" spans="1:7" ht="21" x14ac:dyDescent="0.35">
      <c r="A2880" s="112" t="s">
        <v>816</v>
      </c>
      <c r="B2880" s="113" t="s">
        <v>1185</v>
      </c>
      <c r="C2880" s="113" t="s">
        <v>3392</v>
      </c>
      <c r="D2880" s="113" t="s">
        <v>824</v>
      </c>
      <c r="E2880" s="115"/>
      <c r="F2880" s="114">
        <v>2</v>
      </c>
      <c r="G2880" s="118" t="s">
        <v>821</v>
      </c>
    </row>
    <row r="2881" spans="1:7" x14ac:dyDescent="0.35">
      <c r="A2881" s="112" t="s">
        <v>816</v>
      </c>
      <c r="B2881" s="113" t="s">
        <v>1958</v>
      </c>
      <c r="C2881" s="113" t="s">
        <v>3393</v>
      </c>
      <c r="D2881" s="113" t="s">
        <v>824</v>
      </c>
      <c r="E2881" s="115"/>
      <c r="F2881" s="114">
        <v>4</v>
      </c>
      <c r="G2881" s="118" t="s">
        <v>821</v>
      </c>
    </row>
    <row r="2882" spans="1:7" ht="21" x14ac:dyDescent="0.35">
      <c r="A2882" s="112" t="s">
        <v>816</v>
      </c>
      <c r="B2882" s="113" t="s">
        <v>1274</v>
      </c>
      <c r="C2882" s="113" t="s">
        <v>3394</v>
      </c>
      <c r="D2882" s="113" t="s">
        <v>819</v>
      </c>
      <c r="E2882" s="113" t="s">
        <v>838</v>
      </c>
      <c r="F2882" s="114">
        <v>1</v>
      </c>
      <c r="G2882" s="118" t="s">
        <v>821</v>
      </c>
    </row>
    <row r="2883" spans="1:7" ht="21" x14ac:dyDescent="0.35">
      <c r="A2883" s="112" t="s">
        <v>816</v>
      </c>
      <c r="B2883" s="113" t="s">
        <v>1274</v>
      </c>
      <c r="C2883" s="113" t="s">
        <v>3394</v>
      </c>
      <c r="D2883" s="113" t="s">
        <v>819</v>
      </c>
      <c r="E2883" s="113" t="s">
        <v>838</v>
      </c>
      <c r="F2883" s="114">
        <v>1</v>
      </c>
      <c r="G2883" s="118" t="s">
        <v>821</v>
      </c>
    </row>
    <row r="2884" spans="1:7" x14ac:dyDescent="0.35">
      <c r="A2884" s="112" t="s">
        <v>816</v>
      </c>
      <c r="B2884" s="113" t="s">
        <v>1291</v>
      </c>
      <c r="C2884" s="113" t="s">
        <v>3395</v>
      </c>
      <c r="D2884" s="113" t="s">
        <v>819</v>
      </c>
      <c r="E2884" s="113" t="s">
        <v>845</v>
      </c>
      <c r="F2884" s="114">
        <v>1</v>
      </c>
      <c r="G2884" s="118" t="s">
        <v>821</v>
      </c>
    </row>
    <row r="2885" spans="1:7" ht="21" x14ac:dyDescent="0.35">
      <c r="A2885" s="112" t="s">
        <v>816</v>
      </c>
      <c r="B2885" s="113" t="s">
        <v>890</v>
      </c>
      <c r="C2885" s="113" t="s">
        <v>3396</v>
      </c>
      <c r="D2885" s="113" t="s">
        <v>824</v>
      </c>
      <c r="E2885" s="115"/>
      <c r="F2885" s="114">
        <v>4</v>
      </c>
      <c r="G2885" s="118" t="s">
        <v>821</v>
      </c>
    </row>
    <row r="2886" spans="1:7" ht="21" x14ac:dyDescent="0.35">
      <c r="A2886" s="112" t="s">
        <v>816</v>
      </c>
      <c r="B2886" s="113" t="s">
        <v>1492</v>
      </c>
      <c r="C2886" s="113" t="s">
        <v>3397</v>
      </c>
      <c r="D2886" s="113" t="s">
        <v>824</v>
      </c>
      <c r="E2886" s="115"/>
      <c r="F2886" s="114">
        <v>4</v>
      </c>
      <c r="G2886" s="118" t="s">
        <v>821</v>
      </c>
    </row>
    <row r="2887" spans="1:7" ht="21" x14ac:dyDescent="0.35">
      <c r="A2887" s="112" t="s">
        <v>816</v>
      </c>
      <c r="B2887" s="113" t="s">
        <v>2216</v>
      </c>
      <c r="C2887" s="113" t="s">
        <v>2217</v>
      </c>
      <c r="D2887" s="113" t="s">
        <v>819</v>
      </c>
      <c r="E2887" s="113" t="s">
        <v>845</v>
      </c>
      <c r="F2887" s="114">
        <v>45</v>
      </c>
      <c r="G2887" s="118" t="s">
        <v>821</v>
      </c>
    </row>
    <row r="2888" spans="1:7" x14ac:dyDescent="0.35">
      <c r="A2888" s="112" t="s">
        <v>816</v>
      </c>
      <c r="B2888" s="113" t="s">
        <v>2292</v>
      </c>
      <c r="C2888" s="113" t="s">
        <v>3398</v>
      </c>
      <c r="D2888" s="113" t="s">
        <v>824</v>
      </c>
      <c r="E2888" s="115"/>
      <c r="F2888" s="114">
        <v>1</v>
      </c>
      <c r="G2888" s="118" t="s">
        <v>821</v>
      </c>
    </row>
    <row r="2889" spans="1:7" ht="21" x14ac:dyDescent="0.35">
      <c r="A2889" s="112" t="s">
        <v>816</v>
      </c>
      <c r="B2889" s="113" t="s">
        <v>827</v>
      </c>
      <c r="C2889" s="113" t="s">
        <v>3399</v>
      </c>
      <c r="D2889" s="113" t="s">
        <v>824</v>
      </c>
      <c r="E2889" s="115"/>
      <c r="F2889" s="114">
        <v>1</v>
      </c>
      <c r="G2889" s="118" t="s">
        <v>821</v>
      </c>
    </row>
    <row r="2890" spans="1:7" ht="21" x14ac:dyDescent="0.35">
      <c r="A2890" s="112" t="s">
        <v>816</v>
      </c>
      <c r="B2890" s="113" t="s">
        <v>1235</v>
      </c>
      <c r="C2890" s="113" t="s">
        <v>3400</v>
      </c>
      <c r="D2890" s="113" t="s">
        <v>824</v>
      </c>
      <c r="E2890" s="115"/>
      <c r="F2890" s="114">
        <v>1</v>
      </c>
      <c r="G2890" s="118" t="s">
        <v>821</v>
      </c>
    </row>
    <row r="2891" spans="1:7" ht="21" x14ac:dyDescent="0.35">
      <c r="A2891" s="112" t="s">
        <v>816</v>
      </c>
      <c r="B2891" s="113" t="s">
        <v>998</v>
      </c>
      <c r="C2891" s="113" t="s">
        <v>3401</v>
      </c>
      <c r="D2891" s="113" t="s">
        <v>824</v>
      </c>
      <c r="E2891" s="115"/>
      <c r="F2891" s="114">
        <v>1</v>
      </c>
      <c r="G2891" s="118" t="s">
        <v>821</v>
      </c>
    </row>
    <row r="2892" spans="1:7" ht="31.5" x14ac:dyDescent="0.35">
      <c r="A2892" s="112" t="s">
        <v>816</v>
      </c>
      <c r="B2892" s="113" t="s">
        <v>1185</v>
      </c>
      <c r="C2892" s="113" t="s">
        <v>3402</v>
      </c>
      <c r="D2892" s="113" t="s">
        <v>824</v>
      </c>
      <c r="E2892" s="115"/>
      <c r="F2892" s="114">
        <v>2</v>
      </c>
      <c r="G2892" s="118" t="s">
        <v>821</v>
      </c>
    </row>
    <row r="2893" spans="1:7" ht="31.5" x14ac:dyDescent="0.35">
      <c r="A2893" s="112" t="s">
        <v>816</v>
      </c>
      <c r="B2893" s="113" t="s">
        <v>2705</v>
      </c>
      <c r="C2893" s="113" t="s">
        <v>3403</v>
      </c>
      <c r="D2893" s="113" t="s">
        <v>824</v>
      </c>
      <c r="E2893" s="115"/>
      <c r="F2893" s="114">
        <v>3</v>
      </c>
      <c r="G2893" s="118" t="s">
        <v>821</v>
      </c>
    </row>
    <row r="2894" spans="1:7" ht="21" x14ac:dyDescent="0.35">
      <c r="A2894" s="112" t="s">
        <v>816</v>
      </c>
      <c r="B2894" s="113" t="s">
        <v>3404</v>
      </c>
      <c r="C2894" s="113" t="s">
        <v>3405</v>
      </c>
      <c r="D2894" s="113" t="s">
        <v>824</v>
      </c>
      <c r="E2894" s="115"/>
      <c r="F2894" s="114">
        <v>1</v>
      </c>
      <c r="G2894" s="118" t="s">
        <v>821</v>
      </c>
    </row>
    <row r="2895" spans="1:7" ht="21" x14ac:dyDescent="0.35">
      <c r="A2895" s="112" t="s">
        <v>816</v>
      </c>
      <c r="B2895" s="113" t="s">
        <v>890</v>
      </c>
      <c r="C2895" s="113" t="s">
        <v>3406</v>
      </c>
      <c r="D2895" s="113" t="s">
        <v>824</v>
      </c>
      <c r="E2895" s="115"/>
      <c r="F2895" s="114">
        <v>2</v>
      </c>
      <c r="G2895" s="118" t="s">
        <v>821</v>
      </c>
    </row>
    <row r="2896" spans="1:7" ht="21" x14ac:dyDescent="0.35">
      <c r="A2896" s="112" t="s">
        <v>816</v>
      </c>
      <c r="B2896" s="113" t="s">
        <v>890</v>
      </c>
      <c r="C2896" s="113" t="s">
        <v>3406</v>
      </c>
      <c r="D2896" s="113" t="s">
        <v>824</v>
      </c>
      <c r="E2896" s="115"/>
      <c r="F2896" s="114">
        <v>2</v>
      </c>
      <c r="G2896" s="118" t="s">
        <v>821</v>
      </c>
    </row>
    <row r="2897" spans="1:7" ht="21" x14ac:dyDescent="0.35">
      <c r="A2897" s="112" t="s">
        <v>816</v>
      </c>
      <c r="B2897" s="113" t="s">
        <v>3407</v>
      </c>
      <c r="C2897" s="113" t="s">
        <v>3408</v>
      </c>
      <c r="D2897" s="113" t="s">
        <v>824</v>
      </c>
      <c r="E2897" s="115"/>
      <c r="F2897" s="114">
        <v>1</v>
      </c>
      <c r="G2897" s="118" t="s">
        <v>821</v>
      </c>
    </row>
    <row r="2898" spans="1:7" ht="21" x14ac:dyDescent="0.35">
      <c r="A2898" s="112" t="s">
        <v>816</v>
      </c>
      <c r="B2898" s="113" t="s">
        <v>3407</v>
      </c>
      <c r="C2898" s="113" t="s">
        <v>3408</v>
      </c>
      <c r="D2898" s="113" t="s">
        <v>824</v>
      </c>
      <c r="E2898" s="115"/>
      <c r="F2898" s="114">
        <v>1</v>
      </c>
      <c r="G2898" s="118" t="s">
        <v>821</v>
      </c>
    </row>
    <row r="2899" spans="1:7" ht="21" x14ac:dyDescent="0.35">
      <c r="A2899" s="112" t="s">
        <v>816</v>
      </c>
      <c r="B2899" s="113" t="s">
        <v>2155</v>
      </c>
      <c r="C2899" s="113" t="s">
        <v>2968</v>
      </c>
      <c r="D2899" s="113" t="s">
        <v>824</v>
      </c>
      <c r="E2899" s="115"/>
      <c r="F2899" s="114">
        <v>2</v>
      </c>
      <c r="G2899" s="118" t="s">
        <v>821</v>
      </c>
    </row>
    <row r="2900" spans="1:7" ht="21" x14ac:dyDescent="0.35">
      <c r="A2900" s="112" t="s">
        <v>816</v>
      </c>
      <c r="B2900" s="113" t="s">
        <v>969</v>
      </c>
      <c r="C2900" s="113" t="s">
        <v>3409</v>
      </c>
      <c r="D2900" s="113" t="s">
        <v>824</v>
      </c>
      <c r="E2900" s="115"/>
      <c r="F2900" s="114">
        <v>2</v>
      </c>
      <c r="G2900" s="118" t="s">
        <v>821</v>
      </c>
    </row>
    <row r="2901" spans="1:7" ht="21" x14ac:dyDescent="0.35">
      <c r="A2901" s="112" t="s">
        <v>816</v>
      </c>
      <c r="B2901" s="113" t="s">
        <v>2068</v>
      </c>
      <c r="C2901" s="113" t="s">
        <v>2642</v>
      </c>
      <c r="D2901" s="113" t="s">
        <v>819</v>
      </c>
      <c r="E2901" s="113" t="s">
        <v>845</v>
      </c>
      <c r="F2901" s="114">
        <v>1</v>
      </c>
      <c r="G2901" s="118" t="s">
        <v>821</v>
      </c>
    </row>
    <row r="2902" spans="1:7" ht="21" x14ac:dyDescent="0.35">
      <c r="A2902" s="112" t="s">
        <v>816</v>
      </c>
      <c r="B2902" s="113" t="s">
        <v>2068</v>
      </c>
      <c r="C2902" s="113" t="s">
        <v>2642</v>
      </c>
      <c r="D2902" s="113" t="s">
        <v>819</v>
      </c>
      <c r="E2902" s="113" t="s">
        <v>845</v>
      </c>
      <c r="F2902" s="114">
        <v>1</v>
      </c>
      <c r="G2902" s="118" t="s">
        <v>821</v>
      </c>
    </row>
    <row r="2903" spans="1:7" ht="21" x14ac:dyDescent="0.35">
      <c r="A2903" s="112" t="s">
        <v>816</v>
      </c>
      <c r="B2903" s="113" t="s">
        <v>3410</v>
      </c>
      <c r="C2903" s="113" t="s">
        <v>3411</v>
      </c>
      <c r="D2903" s="113" t="s">
        <v>824</v>
      </c>
      <c r="E2903" s="115"/>
      <c r="F2903" s="114">
        <v>3</v>
      </c>
      <c r="G2903" s="118" t="s">
        <v>821</v>
      </c>
    </row>
    <row r="2904" spans="1:7" ht="21" x14ac:dyDescent="0.35">
      <c r="A2904" s="112" t="s">
        <v>816</v>
      </c>
      <c r="B2904" s="113" t="s">
        <v>1378</v>
      </c>
      <c r="C2904" s="113" t="s">
        <v>1446</v>
      </c>
      <c r="D2904" s="113" t="s">
        <v>824</v>
      </c>
      <c r="E2904" s="115"/>
      <c r="F2904" s="114">
        <v>2</v>
      </c>
      <c r="G2904" s="118" t="s">
        <v>821</v>
      </c>
    </row>
    <row r="2905" spans="1:7" ht="21" x14ac:dyDescent="0.35">
      <c r="A2905" s="112" t="s">
        <v>816</v>
      </c>
      <c r="B2905" s="113" t="s">
        <v>1274</v>
      </c>
      <c r="C2905" s="113" t="s">
        <v>3412</v>
      </c>
      <c r="D2905" s="113" t="s">
        <v>819</v>
      </c>
      <c r="E2905" s="113" t="s">
        <v>820</v>
      </c>
      <c r="F2905" s="114">
        <v>1</v>
      </c>
      <c r="G2905" s="118" t="s">
        <v>821</v>
      </c>
    </row>
    <row r="2906" spans="1:7" ht="21" x14ac:dyDescent="0.35">
      <c r="A2906" s="112" t="s">
        <v>816</v>
      </c>
      <c r="B2906" s="113" t="s">
        <v>3413</v>
      </c>
      <c r="C2906" s="113" t="s">
        <v>3414</v>
      </c>
      <c r="D2906" s="113" t="s">
        <v>819</v>
      </c>
      <c r="E2906" s="113" t="s">
        <v>845</v>
      </c>
      <c r="F2906" s="114">
        <v>5</v>
      </c>
      <c r="G2906" s="118" t="s">
        <v>821</v>
      </c>
    </row>
    <row r="2907" spans="1:7" x14ac:dyDescent="0.35">
      <c r="A2907" s="112" t="s">
        <v>816</v>
      </c>
      <c r="B2907" s="113" t="s">
        <v>817</v>
      </c>
      <c r="C2907" s="113" t="s">
        <v>3415</v>
      </c>
      <c r="D2907" s="113" t="s">
        <v>819</v>
      </c>
      <c r="E2907" s="113" t="s">
        <v>820</v>
      </c>
      <c r="F2907" s="114">
        <v>1</v>
      </c>
      <c r="G2907" s="118" t="s">
        <v>821</v>
      </c>
    </row>
    <row r="2908" spans="1:7" ht="21" x14ac:dyDescent="0.35">
      <c r="A2908" s="112" t="s">
        <v>816</v>
      </c>
      <c r="B2908" s="113" t="s">
        <v>3416</v>
      </c>
      <c r="C2908" s="113" t="s">
        <v>3417</v>
      </c>
      <c r="D2908" s="113" t="s">
        <v>824</v>
      </c>
      <c r="E2908" s="115"/>
      <c r="F2908" s="114">
        <v>3</v>
      </c>
      <c r="G2908" s="118" t="s">
        <v>821</v>
      </c>
    </row>
    <row r="2909" spans="1:7" ht="21" x14ac:dyDescent="0.35">
      <c r="A2909" s="112" t="s">
        <v>816</v>
      </c>
      <c r="B2909" s="113" t="s">
        <v>3418</v>
      </c>
      <c r="C2909" s="113" t="s">
        <v>3419</v>
      </c>
      <c r="D2909" s="113" t="s">
        <v>824</v>
      </c>
      <c r="E2909" s="115"/>
      <c r="F2909" s="114">
        <v>1</v>
      </c>
      <c r="G2909" s="118" t="s">
        <v>821</v>
      </c>
    </row>
    <row r="2910" spans="1:7" ht="21" x14ac:dyDescent="0.35">
      <c r="A2910" s="112" t="s">
        <v>816</v>
      </c>
      <c r="B2910" s="113" t="s">
        <v>969</v>
      </c>
      <c r="C2910" s="113" t="s">
        <v>3420</v>
      </c>
      <c r="D2910" s="113" t="s">
        <v>824</v>
      </c>
      <c r="E2910" s="115"/>
      <c r="F2910" s="114">
        <v>10</v>
      </c>
      <c r="G2910" s="118" t="s">
        <v>821</v>
      </c>
    </row>
    <row r="2911" spans="1:7" ht="21" x14ac:dyDescent="0.35">
      <c r="A2911" s="112" t="s">
        <v>816</v>
      </c>
      <c r="B2911" s="113" t="s">
        <v>1378</v>
      </c>
      <c r="C2911" s="113" t="s">
        <v>3421</v>
      </c>
      <c r="D2911" s="113" t="s">
        <v>819</v>
      </c>
      <c r="E2911" s="113" t="s">
        <v>838</v>
      </c>
      <c r="F2911" s="114">
        <v>1</v>
      </c>
      <c r="G2911" s="118" t="s">
        <v>821</v>
      </c>
    </row>
    <row r="2912" spans="1:7" ht="21" x14ac:dyDescent="0.35">
      <c r="A2912" s="112" t="s">
        <v>816</v>
      </c>
      <c r="B2912" s="113" t="s">
        <v>1378</v>
      </c>
      <c r="C2912" s="113" t="s">
        <v>3421</v>
      </c>
      <c r="D2912" s="113" t="s">
        <v>819</v>
      </c>
      <c r="E2912" s="113" t="s">
        <v>838</v>
      </c>
      <c r="F2912" s="114">
        <v>1</v>
      </c>
      <c r="G2912" s="118" t="s">
        <v>821</v>
      </c>
    </row>
    <row r="2913" spans="1:7" ht="21" x14ac:dyDescent="0.35">
      <c r="A2913" s="112" t="s">
        <v>816</v>
      </c>
      <c r="B2913" s="113" t="s">
        <v>855</v>
      </c>
      <c r="C2913" s="113" t="s">
        <v>3422</v>
      </c>
      <c r="D2913" s="113" t="s">
        <v>824</v>
      </c>
      <c r="E2913" s="115"/>
      <c r="F2913" s="114">
        <v>2</v>
      </c>
      <c r="G2913" s="118" t="s">
        <v>821</v>
      </c>
    </row>
    <row r="2914" spans="1:7" ht="21" x14ac:dyDescent="0.35">
      <c r="A2914" s="112" t="s">
        <v>816</v>
      </c>
      <c r="B2914" s="113" t="s">
        <v>1231</v>
      </c>
      <c r="C2914" s="113" t="s">
        <v>3423</v>
      </c>
      <c r="D2914" s="113" t="s">
        <v>824</v>
      </c>
      <c r="E2914" s="115"/>
      <c r="F2914" s="114">
        <v>1</v>
      </c>
      <c r="G2914" s="118" t="s">
        <v>821</v>
      </c>
    </row>
    <row r="2915" spans="1:7" x14ac:dyDescent="0.35">
      <c r="A2915" s="112" t="s">
        <v>816</v>
      </c>
      <c r="B2915" s="113" t="s">
        <v>902</v>
      </c>
      <c r="C2915" s="113" t="s">
        <v>3424</v>
      </c>
      <c r="D2915" s="113" t="s">
        <v>824</v>
      </c>
      <c r="E2915" s="115"/>
      <c r="F2915" s="114">
        <v>1</v>
      </c>
      <c r="G2915" s="118" t="s">
        <v>821</v>
      </c>
    </row>
    <row r="2916" spans="1:7" ht="21" x14ac:dyDescent="0.35">
      <c r="A2916" s="112" t="s">
        <v>816</v>
      </c>
      <c r="B2916" s="113" t="s">
        <v>1274</v>
      </c>
      <c r="C2916" s="113" t="s">
        <v>3425</v>
      </c>
      <c r="D2916" s="113" t="s">
        <v>819</v>
      </c>
      <c r="E2916" s="113" t="s">
        <v>838</v>
      </c>
      <c r="F2916" s="114">
        <v>1</v>
      </c>
      <c r="G2916" s="118" t="s">
        <v>821</v>
      </c>
    </row>
    <row r="2917" spans="1:7" ht="21" x14ac:dyDescent="0.35">
      <c r="A2917" s="112" t="s">
        <v>816</v>
      </c>
      <c r="B2917" s="113" t="s">
        <v>1274</v>
      </c>
      <c r="C2917" s="113" t="s">
        <v>3425</v>
      </c>
      <c r="D2917" s="113" t="s">
        <v>819</v>
      </c>
      <c r="E2917" s="113" t="s">
        <v>838</v>
      </c>
      <c r="F2917" s="114">
        <v>1</v>
      </c>
      <c r="G2917" s="118" t="s">
        <v>821</v>
      </c>
    </row>
    <row r="2918" spans="1:7" ht="21" x14ac:dyDescent="0.35">
      <c r="A2918" s="112" t="s">
        <v>816</v>
      </c>
      <c r="B2918" s="113" t="s">
        <v>904</v>
      </c>
      <c r="C2918" s="113" t="s">
        <v>3426</v>
      </c>
      <c r="D2918" s="113" t="s">
        <v>824</v>
      </c>
      <c r="E2918" s="115"/>
      <c r="F2918" s="114">
        <v>1</v>
      </c>
      <c r="G2918" s="118" t="s">
        <v>821</v>
      </c>
    </row>
    <row r="2919" spans="1:7" ht="21" x14ac:dyDescent="0.35">
      <c r="A2919" s="112" t="s">
        <v>816</v>
      </c>
      <c r="B2919" s="113" t="s">
        <v>904</v>
      </c>
      <c r="C2919" s="113" t="s">
        <v>3427</v>
      </c>
      <c r="D2919" s="113" t="s">
        <v>824</v>
      </c>
      <c r="E2919" s="115"/>
      <c r="F2919" s="114">
        <v>1</v>
      </c>
      <c r="G2919" s="118" t="s">
        <v>821</v>
      </c>
    </row>
    <row r="2920" spans="1:7" x14ac:dyDescent="0.35">
      <c r="A2920" s="112" t="s">
        <v>816</v>
      </c>
      <c r="B2920" s="113" t="s">
        <v>904</v>
      </c>
      <c r="C2920" s="113" t="s">
        <v>3428</v>
      </c>
      <c r="D2920" s="113" t="s">
        <v>824</v>
      </c>
      <c r="E2920" s="115"/>
      <c r="F2920" s="114">
        <v>1</v>
      </c>
      <c r="G2920" s="118" t="s">
        <v>821</v>
      </c>
    </row>
    <row r="2921" spans="1:7" ht="21" x14ac:dyDescent="0.35">
      <c r="A2921" s="112" t="s">
        <v>816</v>
      </c>
      <c r="B2921" s="113" t="s">
        <v>904</v>
      </c>
      <c r="C2921" s="113" t="s">
        <v>3429</v>
      </c>
      <c r="D2921" s="113" t="s">
        <v>824</v>
      </c>
      <c r="E2921" s="115"/>
      <c r="F2921" s="114">
        <v>1</v>
      </c>
      <c r="G2921" s="118" t="s">
        <v>821</v>
      </c>
    </row>
    <row r="2922" spans="1:7" x14ac:dyDescent="0.35">
      <c r="A2922" s="112" t="s">
        <v>816</v>
      </c>
      <c r="B2922" s="113" t="s">
        <v>1537</v>
      </c>
      <c r="C2922" s="113" t="s">
        <v>3430</v>
      </c>
      <c r="D2922" s="113" t="s">
        <v>824</v>
      </c>
      <c r="E2922" s="115"/>
      <c r="F2922" s="114">
        <v>1</v>
      </c>
      <c r="G2922" s="118" t="s">
        <v>821</v>
      </c>
    </row>
    <row r="2923" spans="1:7" ht="21" x14ac:dyDescent="0.35">
      <c r="A2923" s="112" t="s">
        <v>816</v>
      </c>
      <c r="B2923" s="113" t="s">
        <v>1340</v>
      </c>
      <c r="C2923" s="113" t="s">
        <v>3431</v>
      </c>
      <c r="D2923" s="113" t="s">
        <v>824</v>
      </c>
      <c r="E2923" s="115"/>
      <c r="F2923" s="114">
        <v>3</v>
      </c>
      <c r="G2923" s="118" t="s">
        <v>821</v>
      </c>
    </row>
    <row r="2924" spans="1:7" ht="21" x14ac:dyDescent="0.35">
      <c r="A2924" s="112" t="s">
        <v>816</v>
      </c>
      <c r="B2924" s="113" t="s">
        <v>3301</v>
      </c>
      <c r="C2924" s="113" t="s">
        <v>3302</v>
      </c>
      <c r="D2924" s="113" t="s">
        <v>824</v>
      </c>
      <c r="E2924" s="115"/>
      <c r="F2924" s="114">
        <v>7</v>
      </c>
      <c r="G2924" s="118" t="s">
        <v>821</v>
      </c>
    </row>
    <row r="2925" spans="1:7" x14ac:dyDescent="0.35">
      <c r="A2925" s="112" t="s">
        <v>816</v>
      </c>
      <c r="B2925" s="113" t="s">
        <v>1082</v>
      </c>
      <c r="C2925" s="113" t="s">
        <v>3432</v>
      </c>
      <c r="D2925" s="113" t="s">
        <v>819</v>
      </c>
      <c r="E2925" s="113" t="s">
        <v>845</v>
      </c>
      <c r="F2925" s="114">
        <v>2</v>
      </c>
      <c r="G2925" s="118" t="s">
        <v>821</v>
      </c>
    </row>
    <row r="2926" spans="1:7" ht="21" x14ac:dyDescent="0.35">
      <c r="A2926" s="112" t="s">
        <v>816</v>
      </c>
      <c r="B2926" s="113" t="s">
        <v>817</v>
      </c>
      <c r="C2926" s="113" t="s">
        <v>3433</v>
      </c>
      <c r="D2926" s="113" t="s">
        <v>824</v>
      </c>
      <c r="E2926" s="115"/>
      <c r="F2926" s="114">
        <v>2</v>
      </c>
      <c r="G2926" s="118" t="s">
        <v>821</v>
      </c>
    </row>
    <row r="2927" spans="1:7" ht="21" x14ac:dyDescent="0.35">
      <c r="A2927" s="112" t="s">
        <v>816</v>
      </c>
      <c r="B2927" s="113" t="s">
        <v>3434</v>
      </c>
      <c r="C2927" s="113" t="s">
        <v>3435</v>
      </c>
      <c r="D2927" s="113" t="s">
        <v>824</v>
      </c>
      <c r="E2927" s="115"/>
      <c r="F2927" s="114">
        <v>4</v>
      </c>
      <c r="G2927" s="118" t="s">
        <v>821</v>
      </c>
    </row>
    <row r="2928" spans="1:7" ht="21" x14ac:dyDescent="0.35">
      <c r="A2928" s="112" t="s">
        <v>816</v>
      </c>
      <c r="B2928" s="113" t="s">
        <v>1015</v>
      </c>
      <c r="C2928" s="113" t="s">
        <v>3436</v>
      </c>
      <c r="D2928" s="113" t="s">
        <v>824</v>
      </c>
      <c r="E2928" s="115"/>
      <c r="F2928" s="114">
        <v>1</v>
      </c>
      <c r="G2928" s="118" t="s">
        <v>821</v>
      </c>
    </row>
    <row r="2929" spans="1:7" ht="21" x14ac:dyDescent="0.35">
      <c r="A2929" s="112" t="s">
        <v>816</v>
      </c>
      <c r="B2929" s="113" t="s">
        <v>1331</v>
      </c>
      <c r="C2929" s="113" t="s">
        <v>3437</v>
      </c>
      <c r="D2929" s="113" t="s">
        <v>819</v>
      </c>
      <c r="E2929" s="113" t="s">
        <v>829</v>
      </c>
      <c r="F2929" s="114">
        <v>1</v>
      </c>
      <c r="G2929" s="118" t="s">
        <v>821</v>
      </c>
    </row>
    <row r="2930" spans="1:7" ht="21" x14ac:dyDescent="0.35">
      <c r="A2930" s="112" t="s">
        <v>816</v>
      </c>
      <c r="B2930" s="113" t="s">
        <v>983</v>
      </c>
      <c r="C2930" s="113" t="s">
        <v>3438</v>
      </c>
      <c r="D2930" s="113" t="s">
        <v>824</v>
      </c>
      <c r="E2930" s="115"/>
      <c r="F2930" s="114">
        <v>24</v>
      </c>
      <c r="G2930" s="118" t="s">
        <v>821</v>
      </c>
    </row>
    <row r="2931" spans="1:7" ht="21" x14ac:dyDescent="0.35">
      <c r="A2931" s="112" t="s">
        <v>816</v>
      </c>
      <c r="B2931" s="113" t="s">
        <v>991</v>
      </c>
      <c r="C2931" s="113" t="s">
        <v>3439</v>
      </c>
      <c r="D2931" s="113" t="s">
        <v>824</v>
      </c>
      <c r="E2931" s="115"/>
      <c r="F2931" s="114">
        <v>9</v>
      </c>
      <c r="G2931" s="118" t="s">
        <v>821</v>
      </c>
    </row>
    <row r="2932" spans="1:7" ht="31.5" x14ac:dyDescent="0.35">
      <c r="A2932" s="112" t="s">
        <v>816</v>
      </c>
      <c r="B2932" s="113" t="s">
        <v>825</v>
      </c>
      <c r="C2932" s="113" t="s">
        <v>3440</v>
      </c>
      <c r="D2932" s="113" t="s">
        <v>824</v>
      </c>
      <c r="E2932" s="115"/>
      <c r="F2932" s="114">
        <v>2</v>
      </c>
      <c r="G2932" s="118" t="s">
        <v>821</v>
      </c>
    </row>
    <row r="2933" spans="1:7" ht="31.5" x14ac:dyDescent="0.35">
      <c r="A2933" s="112" t="s">
        <v>816</v>
      </c>
      <c r="B2933" s="113" t="s">
        <v>1274</v>
      </c>
      <c r="C2933" s="113" t="s">
        <v>3441</v>
      </c>
      <c r="D2933" s="113" t="s">
        <v>819</v>
      </c>
      <c r="E2933" s="113" t="s">
        <v>820</v>
      </c>
      <c r="F2933" s="114">
        <v>2</v>
      </c>
      <c r="G2933" s="118" t="s">
        <v>821</v>
      </c>
    </row>
    <row r="2934" spans="1:7" x14ac:dyDescent="0.35">
      <c r="A2934" s="112" t="s">
        <v>816</v>
      </c>
      <c r="B2934" s="113" t="s">
        <v>3442</v>
      </c>
      <c r="C2934" s="113" t="s">
        <v>3443</v>
      </c>
      <c r="D2934" s="113" t="s">
        <v>824</v>
      </c>
      <c r="E2934" s="115"/>
      <c r="F2934" s="114">
        <v>22</v>
      </c>
      <c r="G2934" s="118" t="s">
        <v>821</v>
      </c>
    </row>
    <row r="2935" spans="1:7" ht="21" x14ac:dyDescent="0.35">
      <c r="A2935" s="112" t="s">
        <v>816</v>
      </c>
      <c r="B2935" s="113" t="s">
        <v>1492</v>
      </c>
      <c r="C2935" s="113" t="s">
        <v>3444</v>
      </c>
      <c r="D2935" s="113" t="s">
        <v>824</v>
      </c>
      <c r="E2935" s="115"/>
      <c r="F2935" s="114">
        <v>2</v>
      </c>
      <c r="G2935" s="118" t="s">
        <v>821</v>
      </c>
    </row>
    <row r="2936" spans="1:7" ht="21" x14ac:dyDescent="0.35">
      <c r="A2936" s="112" t="s">
        <v>816</v>
      </c>
      <c r="B2936" s="113" t="s">
        <v>873</v>
      </c>
      <c r="C2936" s="113" t="s">
        <v>3445</v>
      </c>
      <c r="D2936" s="113" t="s">
        <v>824</v>
      </c>
      <c r="E2936" s="115"/>
      <c r="F2936" s="114">
        <v>5</v>
      </c>
      <c r="G2936" s="118" t="s">
        <v>821</v>
      </c>
    </row>
    <row r="2937" spans="1:7" ht="21" x14ac:dyDescent="0.35">
      <c r="A2937" s="112" t="s">
        <v>816</v>
      </c>
      <c r="B2937" s="113" t="s">
        <v>940</v>
      </c>
      <c r="C2937" s="113" t="s">
        <v>1933</v>
      </c>
      <c r="D2937" s="113" t="s">
        <v>824</v>
      </c>
      <c r="E2937" s="115"/>
      <c r="F2937" s="114">
        <v>1</v>
      </c>
      <c r="G2937" s="118" t="s">
        <v>821</v>
      </c>
    </row>
    <row r="2938" spans="1:7" x14ac:dyDescent="0.35">
      <c r="A2938" s="112" t="s">
        <v>816</v>
      </c>
      <c r="B2938" s="113" t="s">
        <v>1518</v>
      </c>
      <c r="C2938" s="113" t="s">
        <v>3446</v>
      </c>
      <c r="D2938" s="113" t="s">
        <v>824</v>
      </c>
      <c r="E2938" s="115"/>
      <c r="F2938" s="114">
        <v>6</v>
      </c>
      <c r="G2938" s="118" t="s">
        <v>821</v>
      </c>
    </row>
    <row r="2939" spans="1:7" x14ac:dyDescent="0.35">
      <c r="A2939" s="112" t="s">
        <v>816</v>
      </c>
      <c r="B2939" s="113" t="s">
        <v>3447</v>
      </c>
      <c r="C2939" s="113" t="s">
        <v>3448</v>
      </c>
      <c r="D2939" s="113" t="s">
        <v>824</v>
      </c>
      <c r="E2939" s="115"/>
      <c r="F2939" s="114">
        <v>6</v>
      </c>
      <c r="G2939" s="118" t="s">
        <v>821</v>
      </c>
    </row>
    <row r="2940" spans="1:7" ht="21" x14ac:dyDescent="0.35">
      <c r="A2940" s="112" t="s">
        <v>816</v>
      </c>
      <c r="B2940" s="113" t="s">
        <v>944</v>
      </c>
      <c r="C2940" s="113" t="s">
        <v>3449</v>
      </c>
      <c r="D2940" s="113" t="s">
        <v>824</v>
      </c>
      <c r="E2940" s="115"/>
      <c r="F2940" s="114">
        <v>3</v>
      </c>
      <c r="G2940" s="118" t="s">
        <v>821</v>
      </c>
    </row>
    <row r="2941" spans="1:7" ht="21" x14ac:dyDescent="0.35">
      <c r="A2941" s="112" t="s">
        <v>816</v>
      </c>
      <c r="B2941" s="113" t="s">
        <v>867</v>
      </c>
      <c r="C2941" s="113" t="s">
        <v>3450</v>
      </c>
      <c r="D2941" s="113" t="s">
        <v>819</v>
      </c>
      <c r="E2941" s="113" t="s">
        <v>845</v>
      </c>
      <c r="F2941" s="114">
        <v>1</v>
      </c>
      <c r="G2941" s="118" t="s">
        <v>821</v>
      </c>
    </row>
    <row r="2942" spans="1:7" ht="21" x14ac:dyDescent="0.35">
      <c r="A2942" s="112" t="s">
        <v>816</v>
      </c>
      <c r="B2942" s="113" t="s">
        <v>867</v>
      </c>
      <c r="C2942" s="113" t="s">
        <v>3450</v>
      </c>
      <c r="D2942" s="113" t="s">
        <v>819</v>
      </c>
      <c r="E2942" s="113" t="s">
        <v>845</v>
      </c>
      <c r="F2942" s="114">
        <v>1</v>
      </c>
      <c r="G2942" s="118" t="s">
        <v>821</v>
      </c>
    </row>
    <row r="2943" spans="1:7" ht="21" x14ac:dyDescent="0.35">
      <c r="A2943" s="112" t="s">
        <v>816</v>
      </c>
      <c r="B2943" s="113" t="s">
        <v>1337</v>
      </c>
      <c r="C2943" s="113" t="s">
        <v>3451</v>
      </c>
      <c r="D2943" s="113" t="s">
        <v>824</v>
      </c>
      <c r="E2943" s="115"/>
      <c r="F2943" s="114">
        <v>1</v>
      </c>
      <c r="G2943" s="118" t="s">
        <v>821</v>
      </c>
    </row>
    <row r="2944" spans="1:7" x14ac:dyDescent="0.35">
      <c r="A2944" s="112" t="s">
        <v>816</v>
      </c>
      <c r="B2944" s="113" t="s">
        <v>3452</v>
      </c>
      <c r="C2944" s="113" t="s">
        <v>3453</v>
      </c>
      <c r="D2944" s="113" t="s">
        <v>824</v>
      </c>
      <c r="E2944" s="115"/>
      <c r="F2944" s="114">
        <v>29</v>
      </c>
      <c r="G2944" s="118" t="s">
        <v>821</v>
      </c>
    </row>
    <row r="2945" spans="1:7" ht="21" x14ac:dyDescent="0.35">
      <c r="A2945" s="112" t="s">
        <v>816</v>
      </c>
      <c r="B2945" s="113" t="s">
        <v>1537</v>
      </c>
      <c r="C2945" s="113" t="s">
        <v>3454</v>
      </c>
      <c r="D2945" s="113" t="s">
        <v>824</v>
      </c>
      <c r="E2945" s="115"/>
      <c r="F2945" s="114">
        <v>1</v>
      </c>
      <c r="G2945" s="118" t="s">
        <v>821</v>
      </c>
    </row>
    <row r="2946" spans="1:7" ht="21" x14ac:dyDescent="0.35">
      <c r="A2946" s="112" t="s">
        <v>816</v>
      </c>
      <c r="B2946" s="113" t="s">
        <v>1537</v>
      </c>
      <c r="C2946" s="113" t="s">
        <v>3454</v>
      </c>
      <c r="D2946" s="113" t="s">
        <v>824</v>
      </c>
      <c r="E2946" s="115"/>
      <c r="F2946" s="114">
        <v>1</v>
      </c>
      <c r="G2946" s="118" t="s">
        <v>821</v>
      </c>
    </row>
    <row r="2947" spans="1:7" ht="21" x14ac:dyDescent="0.35">
      <c r="A2947" s="112" t="s">
        <v>816</v>
      </c>
      <c r="B2947" s="113" t="s">
        <v>2016</v>
      </c>
      <c r="C2947" s="113" t="s">
        <v>3455</v>
      </c>
      <c r="D2947" s="113" t="s">
        <v>824</v>
      </c>
      <c r="E2947" s="115"/>
      <c r="F2947" s="114">
        <v>1</v>
      </c>
      <c r="G2947" s="118" t="s">
        <v>821</v>
      </c>
    </row>
    <row r="2948" spans="1:7" ht="21" x14ac:dyDescent="0.35">
      <c r="A2948" s="112" t="s">
        <v>816</v>
      </c>
      <c r="B2948" s="113" t="s">
        <v>1434</v>
      </c>
      <c r="C2948" s="113" t="s">
        <v>3456</v>
      </c>
      <c r="D2948" s="113" t="s">
        <v>824</v>
      </c>
      <c r="E2948" s="115"/>
      <c r="F2948" s="114">
        <v>1</v>
      </c>
      <c r="G2948" s="118" t="s">
        <v>821</v>
      </c>
    </row>
    <row r="2949" spans="1:7" ht="21" x14ac:dyDescent="0.35">
      <c r="A2949" s="112" t="s">
        <v>816</v>
      </c>
      <c r="B2949" s="113" t="s">
        <v>1434</v>
      </c>
      <c r="C2949" s="113" t="s">
        <v>3456</v>
      </c>
      <c r="D2949" s="113" t="s">
        <v>824</v>
      </c>
      <c r="E2949" s="115"/>
      <c r="F2949" s="114">
        <v>1</v>
      </c>
      <c r="G2949" s="118" t="s">
        <v>821</v>
      </c>
    </row>
    <row r="2950" spans="1:7" ht="21" x14ac:dyDescent="0.35">
      <c r="A2950" s="112" t="s">
        <v>816</v>
      </c>
      <c r="B2950" s="113" t="s">
        <v>825</v>
      </c>
      <c r="C2950" s="113" t="s">
        <v>3457</v>
      </c>
      <c r="D2950" s="113" t="s">
        <v>824</v>
      </c>
      <c r="E2950" s="115"/>
      <c r="F2950" s="114">
        <v>1</v>
      </c>
      <c r="G2950" s="118" t="s">
        <v>821</v>
      </c>
    </row>
    <row r="2951" spans="1:7" ht="21" x14ac:dyDescent="0.35">
      <c r="A2951" s="112" t="s">
        <v>816</v>
      </c>
      <c r="B2951" s="113" t="s">
        <v>825</v>
      </c>
      <c r="C2951" s="113" t="s">
        <v>3457</v>
      </c>
      <c r="D2951" s="113" t="s">
        <v>824</v>
      </c>
      <c r="E2951" s="115"/>
      <c r="F2951" s="114">
        <v>1</v>
      </c>
      <c r="G2951" s="118" t="s">
        <v>821</v>
      </c>
    </row>
    <row r="2952" spans="1:7" ht="21" x14ac:dyDescent="0.35">
      <c r="A2952" s="112" t="s">
        <v>816</v>
      </c>
      <c r="B2952" s="113" t="s">
        <v>3458</v>
      </c>
      <c r="C2952" s="113" t="s">
        <v>3459</v>
      </c>
      <c r="D2952" s="113" t="s">
        <v>824</v>
      </c>
      <c r="E2952" s="115"/>
      <c r="F2952" s="114">
        <v>2</v>
      </c>
      <c r="G2952" s="118" t="s">
        <v>821</v>
      </c>
    </row>
    <row r="2953" spans="1:7" x14ac:dyDescent="0.35">
      <c r="A2953" s="112" t="s">
        <v>816</v>
      </c>
      <c r="B2953" s="113" t="s">
        <v>3138</v>
      </c>
      <c r="C2953" s="113" t="s">
        <v>3460</v>
      </c>
      <c r="D2953" s="113" t="s">
        <v>819</v>
      </c>
      <c r="E2953" s="113" t="s">
        <v>845</v>
      </c>
      <c r="F2953" s="114">
        <v>5</v>
      </c>
      <c r="G2953" s="118" t="s">
        <v>821</v>
      </c>
    </row>
    <row r="2954" spans="1:7" ht="21" x14ac:dyDescent="0.35">
      <c r="A2954" s="112" t="s">
        <v>816</v>
      </c>
      <c r="B2954" s="113" t="s">
        <v>1367</v>
      </c>
      <c r="C2954" s="113" t="s">
        <v>3461</v>
      </c>
      <c r="D2954" s="113" t="s">
        <v>824</v>
      </c>
      <c r="E2954" s="115"/>
      <c r="F2954" s="114">
        <v>1</v>
      </c>
      <c r="G2954" s="118" t="s">
        <v>821</v>
      </c>
    </row>
    <row r="2955" spans="1:7" ht="21" x14ac:dyDescent="0.35">
      <c r="A2955" s="112" t="s">
        <v>816</v>
      </c>
      <c r="B2955" s="113" t="s">
        <v>904</v>
      </c>
      <c r="C2955" s="113" t="s">
        <v>3462</v>
      </c>
      <c r="D2955" s="113" t="s">
        <v>824</v>
      </c>
      <c r="E2955" s="115"/>
      <c r="F2955" s="114">
        <v>2</v>
      </c>
      <c r="G2955" s="118" t="s">
        <v>821</v>
      </c>
    </row>
    <row r="2956" spans="1:7" ht="21" x14ac:dyDescent="0.35">
      <c r="A2956" s="112" t="s">
        <v>816</v>
      </c>
      <c r="B2956" s="113" t="s">
        <v>2456</v>
      </c>
      <c r="C2956" s="113" t="s">
        <v>2457</v>
      </c>
      <c r="D2956" s="113" t="s">
        <v>819</v>
      </c>
      <c r="E2956" s="113" t="s">
        <v>845</v>
      </c>
      <c r="F2956" s="114">
        <v>50</v>
      </c>
      <c r="G2956" s="118" t="s">
        <v>821</v>
      </c>
    </row>
    <row r="2957" spans="1:7" ht="21" x14ac:dyDescent="0.35">
      <c r="A2957" s="112" t="s">
        <v>816</v>
      </c>
      <c r="B2957" s="113" t="s">
        <v>1048</v>
      </c>
      <c r="C2957" s="113" t="s">
        <v>1049</v>
      </c>
      <c r="D2957" s="113" t="s">
        <v>824</v>
      </c>
      <c r="E2957" s="115"/>
      <c r="F2957" s="114">
        <v>5</v>
      </c>
      <c r="G2957" s="118" t="s">
        <v>1050</v>
      </c>
    </row>
    <row r="2958" spans="1:7" x14ac:dyDescent="0.35">
      <c r="A2958" s="112" t="s">
        <v>816</v>
      </c>
      <c r="B2958" s="113" t="s">
        <v>3463</v>
      </c>
      <c r="C2958" s="113" t="s">
        <v>3464</v>
      </c>
      <c r="D2958" s="113" t="s">
        <v>824</v>
      </c>
      <c r="E2958" s="115"/>
      <c r="F2958" s="114">
        <v>3</v>
      </c>
      <c r="G2958" s="118" t="s">
        <v>821</v>
      </c>
    </row>
    <row r="2959" spans="1:7" ht="21" x14ac:dyDescent="0.35">
      <c r="A2959" s="112" t="s">
        <v>816</v>
      </c>
      <c r="B2959" s="113" t="s">
        <v>935</v>
      </c>
      <c r="C2959" s="113" t="s">
        <v>3465</v>
      </c>
      <c r="D2959" s="113" t="s">
        <v>824</v>
      </c>
      <c r="E2959" s="115"/>
      <c r="F2959" s="114">
        <v>1</v>
      </c>
      <c r="G2959" s="118" t="s">
        <v>821</v>
      </c>
    </row>
    <row r="2960" spans="1:7" ht="21" x14ac:dyDescent="0.35">
      <c r="A2960" s="112" t="s">
        <v>816</v>
      </c>
      <c r="B2960" s="113" t="s">
        <v>3466</v>
      </c>
      <c r="C2960" s="113" t="s">
        <v>3467</v>
      </c>
      <c r="D2960" s="113" t="s">
        <v>824</v>
      </c>
      <c r="E2960" s="115"/>
      <c r="F2960" s="114">
        <v>5</v>
      </c>
      <c r="G2960" s="118" t="s">
        <v>821</v>
      </c>
    </row>
    <row r="2961" spans="1:7" ht="21" x14ac:dyDescent="0.35">
      <c r="A2961" s="112" t="s">
        <v>816</v>
      </c>
      <c r="B2961" s="113" t="s">
        <v>1331</v>
      </c>
      <c r="C2961" s="113" t="s">
        <v>3468</v>
      </c>
      <c r="D2961" s="113" t="s">
        <v>824</v>
      </c>
      <c r="E2961" s="115"/>
      <c r="F2961" s="114">
        <v>1</v>
      </c>
      <c r="G2961" s="118" t="s">
        <v>821</v>
      </c>
    </row>
    <row r="2962" spans="1:7" ht="21" x14ac:dyDescent="0.35">
      <c r="A2962" s="112" t="s">
        <v>816</v>
      </c>
      <c r="B2962" s="113" t="s">
        <v>1331</v>
      </c>
      <c r="C2962" s="113" t="s">
        <v>3469</v>
      </c>
      <c r="D2962" s="113" t="s">
        <v>824</v>
      </c>
      <c r="E2962" s="115"/>
      <c r="F2962" s="114">
        <v>1</v>
      </c>
      <c r="G2962" s="118" t="s">
        <v>821</v>
      </c>
    </row>
    <row r="2963" spans="1:7" ht="21" x14ac:dyDescent="0.35">
      <c r="A2963" s="112" t="s">
        <v>816</v>
      </c>
      <c r="B2963" s="113" t="s">
        <v>3038</v>
      </c>
      <c r="C2963" s="113" t="s">
        <v>3470</v>
      </c>
      <c r="D2963" s="113" t="s">
        <v>824</v>
      </c>
      <c r="E2963" s="115"/>
      <c r="F2963" s="114">
        <v>6</v>
      </c>
      <c r="G2963" s="118" t="s">
        <v>821</v>
      </c>
    </row>
    <row r="2964" spans="1:7" ht="21" x14ac:dyDescent="0.35">
      <c r="A2964" s="112" t="s">
        <v>816</v>
      </c>
      <c r="B2964" s="113" t="s">
        <v>2245</v>
      </c>
      <c r="C2964" s="113" t="s">
        <v>3471</v>
      </c>
      <c r="D2964" s="113" t="s">
        <v>824</v>
      </c>
      <c r="E2964" s="115"/>
      <c r="F2964" s="114">
        <v>1</v>
      </c>
      <c r="G2964" s="118" t="s">
        <v>821</v>
      </c>
    </row>
    <row r="2965" spans="1:7" ht="21" x14ac:dyDescent="0.35">
      <c r="A2965" s="112" t="s">
        <v>816</v>
      </c>
      <c r="B2965" s="113" t="s">
        <v>1756</v>
      </c>
      <c r="C2965" s="113" t="s">
        <v>3472</v>
      </c>
      <c r="D2965" s="113" t="s">
        <v>824</v>
      </c>
      <c r="E2965" s="115"/>
      <c r="F2965" s="114">
        <v>5</v>
      </c>
      <c r="G2965" s="118" t="s">
        <v>821</v>
      </c>
    </row>
    <row r="2966" spans="1:7" ht="21" x14ac:dyDescent="0.35">
      <c r="A2966" s="112" t="s">
        <v>816</v>
      </c>
      <c r="B2966" s="113" t="s">
        <v>1245</v>
      </c>
      <c r="C2966" s="113" t="s">
        <v>3473</v>
      </c>
      <c r="D2966" s="113" t="s">
        <v>824</v>
      </c>
      <c r="E2966" s="115"/>
      <c r="F2966" s="114">
        <v>4</v>
      </c>
      <c r="G2966" s="118" t="s">
        <v>821</v>
      </c>
    </row>
    <row r="2967" spans="1:7" ht="21" x14ac:dyDescent="0.35">
      <c r="A2967" s="112" t="s">
        <v>816</v>
      </c>
      <c r="B2967" s="113" t="s">
        <v>972</v>
      </c>
      <c r="C2967" s="113" t="s">
        <v>3474</v>
      </c>
      <c r="D2967" s="113" t="s">
        <v>824</v>
      </c>
      <c r="E2967" s="115"/>
      <c r="F2967" s="114">
        <v>6</v>
      </c>
      <c r="G2967" s="118" t="s">
        <v>821</v>
      </c>
    </row>
    <row r="2968" spans="1:7" x14ac:dyDescent="0.35">
      <c r="A2968" s="112" t="s">
        <v>816</v>
      </c>
      <c r="B2968" s="113" t="s">
        <v>1814</v>
      </c>
      <c r="C2968" s="113" t="s">
        <v>2969</v>
      </c>
      <c r="D2968" s="113" t="s">
        <v>824</v>
      </c>
      <c r="E2968" s="115"/>
      <c r="F2968" s="114">
        <v>5</v>
      </c>
      <c r="G2968" s="118" t="s">
        <v>821</v>
      </c>
    </row>
    <row r="2969" spans="1:7" ht="21" x14ac:dyDescent="0.35">
      <c r="A2969" s="112" t="s">
        <v>816</v>
      </c>
      <c r="B2969" s="113" t="s">
        <v>2334</v>
      </c>
      <c r="C2969" s="113" t="s">
        <v>3475</v>
      </c>
      <c r="D2969" s="113" t="s">
        <v>824</v>
      </c>
      <c r="E2969" s="115"/>
      <c r="F2969" s="114">
        <v>3</v>
      </c>
      <c r="G2969" s="118" t="s">
        <v>821</v>
      </c>
    </row>
    <row r="2970" spans="1:7" ht="21" x14ac:dyDescent="0.35">
      <c r="A2970" s="112" t="s">
        <v>816</v>
      </c>
      <c r="B2970" s="113" t="s">
        <v>1274</v>
      </c>
      <c r="C2970" s="113" t="s">
        <v>3476</v>
      </c>
      <c r="D2970" s="113" t="s">
        <v>819</v>
      </c>
      <c r="E2970" s="113" t="s">
        <v>838</v>
      </c>
      <c r="F2970" s="114">
        <v>2</v>
      </c>
      <c r="G2970" s="118" t="s">
        <v>821</v>
      </c>
    </row>
    <row r="2971" spans="1:7" ht="21" x14ac:dyDescent="0.35">
      <c r="A2971" s="112" t="s">
        <v>816</v>
      </c>
      <c r="B2971" s="113" t="s">
        <v>880</v>
      </c>
      <c r="C2971" s="113" t="s">
        <v>3477</v>
      </c>
      <c r="D2971" s="113" t="s">
        <v>819</v>
      </c>
      <c r="E2971" s="113" t="s">
        <v>820</v>
      </c>
      <c r="F2971" s="114">
        <v>1</v>
      </c>
      <c r="G2971" s="118" t="s">
        <v>821</v>
      </c>
    </row>
    <row r="2972" spans="1:7" ht="21" x14ac:dyDescent="0.35">
      <c r="A2972" s="112" t="s">
        <v>816</v>
      </c>
      <c r="B2972" s="113" t="s">
        <v>880</v>
      </c>
      <c r="C2972" s="113" t="s">
        <v>3477</v>
      </c>
      <c r="D2972" s="113" t="s">
        <v>819</v>
      </c>
      <c r="E2972" s="113" t="s">
        <v>820</v>
      </c>
      <c r="F2972" s="114">
        <v>1</v>
      </c>
      <c r="G2972" s="118" t="s">
        <v>821</v>
      </c>
    </row>
    <row r="2973" spans="1:7" ht="21" x14ac:dyDescent="0.35">
      <c r="A2973" s="112" t="s">
        <v>816</v>
      </c>
      <c r="B2973" s="113" t="s">
        <v>880</v>
      </c>
      <c r="C2973" s="113" t="s">
        <v>3477</v>
      </c>
      <c r="D2973" s="113" t="s">
        <v>819</v>
      </c>
      <c r="E2973" s="113" t="s">
        <v>820</v>
      </c>
      <c r="F2973" s="114">
        <v>1</v>
      </c>
      <c r="G2973" s="118" t="s">
        <v>821</v>
      </c>
    </row>
    <row r="2974" spans="1:7" ht="21" x14ac:dyDescent="0.35">
      <c r="A2974" s="112" t="s">
        <v>816</v>
      </c>
      <c r="B2974" s="113" t="s">
        <v>1082</v>
      </c>
      <c r="C2974" s="113" t="s">
        <v>3478</v>
      </c>
      <c r="D2974" s="113" t="s">
        <v>819</v>
      </c>
      <c r="E2974" s="113" t="s">
        <v>845</v>
      </c>
      <c r="F2974" s="114">
        <v>10</v>
      </c>
      <c r="G2974" s="118" t="s">
        <v>821</v>
      </c>
    </row>
    <row r="2975" spans="1:7" x14ac:dyDescent="0.35">
      <c r="A2975" s="112" t="s">
        <v>816</v>
      </c>
      <c r="B2975" s="113" t="s">
        <v>1209</v>
      </c>
      <c r="C2975" s="113" t="s">
        <v>3479</v>
      </c>
      <c r="D2975" s="113" t="s">
        <v>824</v>
      </c>
      <c r="E2975" s="115"/>
      <c r="F2975" s="114">
        <v>2</v>
      </c>
      <c r="G2975" s="118" t="s">
        <v>821</v>
      </c>
    </row>
    <row r="2976" spans="1:7" ht="21" x14ac:dyDescent="0.35">
      <c r="A2976" s="112" t="s">
        <v>816</v>
      </c>
      <c r="B2976" s="113" t="s">
        <v>1269</v>
      </c>
      <c r="C2976" s="113" t="s">
        <v>3480</v>
      </c>
      <c r="D2976" s="113" t="s">
        <v>824</v>
      </c>
      <c r="E2976" s="115"/>
      <c r="F2976" s="114">
        <v>1</v>
      </c>
      <c r="G2976" s="118" t="s">
        <v>821</v>
      </c>
    </row>
    <row r="2977" spans="1:7" ht="21" x14ac:dyDescent="0.35">
      <c r="A2977" s="112" t="s">
        <v>816</v>
      </c>
      <c r="B2977" s="113" t="s">
        <v>998</v>
      </c>
      <c r="C2977" s="113" t="s">
        <v>1517</v>
      </c>
      <c r="D2977" s="113" t="s">
        <v>819</v>
      </c>
      <c r="E2977" s="113" t="s">
        <v>829</v>
      </c>
      <c r="F2977" s="114">
        <v>2</v>
      </c>
      <c r="G2977" s="118" t="s">
        <v>821</v>
      </c>
    </row>
    <row r="2978" spans="1:7" x14ac:dyDescent="0.35">
      <c r="A2978" s="112" t="s">
        <v>816</v>
      </c>
      <c r="B2978" s="113" t="s">
        <v>2243</v>
      </c>
      <c r="C2978" s="113" t="s">
        <v>2244</v>
      </c>
      <c r="D2978" s="113" t="s">
        <v>824</v>
      </c>
      <c r="E2978" s="115"/>
      <c r="F2978" s="114">
        <v>1</v>
      </c>
      <c r="G2978" s="118" t="s">
        <v>821</v>
      </c>
    </row>
    <row r="2979" spans="1:7" x14ac:dyDescent="0.35">
      <c r="A2979" s="112" t="s">
        <v>816</v>
      </c>
      <c r="B2979" s="113" t="s">
        <v>2277</v>
      </c>
      <c r="C2979" s="113" t="s">
        <v>3481</v>
      </c>
      <c r="D2979" s="113" t="s">
        <v>819</v>
      </c>
      <c r="E2979" s="113" t="s">
        <v>820</v>
      </c>
      <c r="F2979" s="114">
        <v>1</v>
      </c>
      <c r="G2979" s="118" t="s">
        <v>821</v>
      </c>
    </row>
    <row r="2980" spans="1:7" ht="21" x14ac:dyDescent="0.35">
      <c r="A2980" s="112" t="s">
        <v>816</v>
      </c>
      <c r="B2980" s="113" t="s">
        <v>969</v>
      </c>
      <c r="C2980" s="113" t="s">
        <v>3482</v>
      </c>
      <c r="D2980" s="113" t="s">
        <v>824</v>
      </c>
      <c r="E2980" s="115"/>
      <c r="F2980" s="114">
        <v>8</v>
      </c>
      <c r="G2980" s="118" t="s">
        <v>821</v>
      </c>
    </row>
    <row r="2981" spans="1:7" ht="21" x14ac:dyDescent="0.35">
      <c r="A2981" s="112" t="s">
        <v>816</v>
      </c>
      <c r="B2981" s="113" t="s">
        <v>3483</v>
      </c>
      <c r="C2981" s="113" t="s">
        <v>3484</v>
      </c>
      <c r="D2981" s="113" t="s">
        <v>824</v>
      </c>
      <c r="E2981" s="115"/>
      <c r="F2981" s="114">
        <v>4</v>
      </c>
      <c r="G2981" s="118" t="s">
        <v>821</v>
      </c>
    </row>
    <row r="2982" spans="1:7" x14ac:dyDescent="0.35">
      <c r="A2982" s="112" t="s">
        <v>816</v>
      </c>
      <c r="B2982" s="113" t="s">
        <v>861</v>
      </c>
      <c r="C2982" s="113" t="s">
        <v>3485</v>
      </c>
      <c r="D2982" s="113" t="s">
        <v>819</v>
      </c>
      <c r="E2982" s="113" t="s">
        <v>838</v>
      </c>
      <c r="F2982" s="114">
        <v>3</v>
      </c>
      <c r="G2982" s="118" t="s">
        <v>821</v>
      </c>
    </row>
    <row r="2983" spans="1:7" ht="21" x14ac:dyDescent="0.35">
      <c r="A2983" s="112" t="s">
        <v>816</v>
      </c>
      <c r="B2983" s="113" t="s">
        <v>1532</v>
      </c>
      <c r="C2983" s="113" t="s">
        <v>3486</v>
      </c>
      <c r="D2983" s="113" t="s">
        <v>824</v>
      </c>
      <c r="E2983" s="115"/>
      <c r="F2983" s="114">
        <v>1</v>
      </c>
      <c r="G2983" s="118" t="s">
        <v>821</v>
      </c>
    </row>
    <row r="2984" spans="1:7" ht="21" x14ac:dyDescent="0.35">
      <c r="A2984" s="112" t="s">
        <v>816</v>
      </c>
      <c r="B2984" s="113" t="s">
        <v>1857</v>
      </c>
      <c r="C2984" s="113" t="s">
        <v>3487</v>
      </c>
      <c r="D2984" s="113" t="s">
        <v>819</v>
      </c>
      <c r="E2984" s="113" t="s">
        <v>838</v>
      </c>
      <c r="F2984" s="114">
        <v>1</v>
      </c>
      <c r="G2984" s="118" t="s">
        <v>821</v>
      </c>
    </row>
    <row r="2985" spans="1:7" ht="21" x14ac:dyDescent="0.35">
      <c r="A2985" s="112" t="s">
        <v>816</v>
      </c>
      <c r="B2985" s="113" t="s">
        <v>1857</v>
      </c>
      <c r="C2985" s="113" t="s">
        <v>3487</v>
      </c>
      <c r="D2985" s="113" t="s">
        <v>819</v>
      </c>
      <c r="E2985" s="113" t="s">
        <v>838</v>
      </c>
      <c r="F2985" s="114">
        <v>1</v>
      </c>
      <c r="G2985" s="118" t="s">
        <v>821</v>
      </c>
    </row>
    <row r="2986" spans="1:7" ht="21" x14ac:dyDescent="0.35">
      <c r="A2986" s="112" t="s">
        <v>816</v>
      </c>
      <c r="B2986" s="113" t="s">
        <v>1857</v>
      </c>
      <c r="C2986" s="113" t="s">
        <v>3487</v>
      </c>
      <c r="D2986" s="113" t="s">
        <v>819</v>
      </c>
      <c r="E2986" s="113" t="s">
        <v>838</v>
      </c>
      <c r="F2986" s="114">
        <v>1</v>
      </c>
      <c r="G2986" s="118" t="s">
        <v>821</v>
      </c>
    </row>
    <row r="2987" spans="1:7" ht="21" x14ac:dyDescent="0.35">
      <c r="A2987" s="112" t="s">
        <v>816</v>
      </c>
      <c r="B2987" s="113" t="s">
        <v>1857</v>
      </c>
      <c r="C2987" s="113" t="s">
        <v>3487</v>
      </c>
      <c r="D2987" s="113" t="s">
        <v>819</v>
      </c>
      <c r="E2987" s="113" t="s">
        <v>838</v>
      </c>
      <c r="F2987" s="114">
        <v>1</v>
      </c>
      <c r="G2987" s="118" t="s">
        <v>821</v>
      </c>
    </row>
    <row r="2988" spans="1:7" ht="21" x14ac:dyDescent="0.35">
      <c r="A2988" s="112" t="s">
        <v>816</v>
      </c>
      <c r="B2988" s="113" t="s">
        <v>1857</v>
      </c>
      <c r="C2988" s="113" t="s">
        <v>3487</v>
      </c>
      <c r="D2988" s="113" t="s">
        <v>819</v>
      </c>
      <c r="E2988" s="113" t="s">
        <v>838</v>
      </c>
      <c r="F2988" s="114">
        <v>1</v>
      </c>
      <c r="G2988" s="118" t="s">
        <v>821</v>
      </c>
    </row>
    <row r="2989" spans="1:7" ht="21" x14ac:dyDescent="0.35">
      <c r="A2989" s="112" t="s">
        <v>816</v>
      </c>
      <c r="B2989" s="113" t="s">
        <v>1857</v>
      </c>
      <c r="C2989" s="113" t="s">
        <v>3488</v>
      </c>
      <c r="D2989" s="113" t="s">
        <v>824</v>
      </c>
      <c r="E2989" s="115"/>
      <c r="F2989" s="114">
        <v>1</v>
      </c>
      <c r="G2989" s="118" t="s">
        <v>821</v>
      </c>
    </row>
    <row r="2990" spans="1:7" ht="21" x14ac:dyDescent="0.35">
      <c r="A2990" s="112" t="s">
        <v>816</v>
      </c>
      <c r="B2990" s="113" t="s">
        <v>2625</v>
      </c>
      <c r="C2990" s="113" t="s">
        <v>3489</v>
      </c>
      <c r="D2990" s="113" t="s">
        <v>824</v>
      </c>
      <c r="E2990" s="115"/>
      <c r="F2990" s="114">
        <v>2</v>
      </c>
      <c r="G2990" s="118" t="s">
        <v>821</v>
      </c>
    </row>
    <row r="2991" spans="1:7" ht="21" x14ac:dyDescent="0.35">
      <c r="A2991" s="112" t="s">
        <v>816</v>
      </c>
      <c r="B2991" s="113" t="s">
        <v>1177</v>
      </c>
      <c r="C2991" s="113" t="s">
        <v>3490</v>
      </c>
      <c r="D2991" s="113" t="s">
        <v>819</v>
      </c>
      <c r="E2991" s="113" t="s">
        <v>829</v>
      </c>
      <c r="F2991" s="114">
        <v>5</v>
      </c>
      <c r="G2991" s="118" t="s">
        <v>821</v>
      </c>
    </row>
    <row r="2992" spans="1:7" x14ac:dyDescent="0.35">
      <c r="A2992" s="112" t="s">
        <v>816</v>
      </c>
      <c r="B2992" s="113" t="s">
        <v>873</v>
      </c>
      <c r="C2992" s="113" t="s">
        <v>3491</v>
      </c>
      <c r="D2992" s="113" t="s">
        <v>819</v>
      </c>
      <c r="E2992" s="113" t="s">
        <v>838</v>
      </c>
      <c r="F2992" s="114">
        <v>1</v>
      </c>
      <c r="G2992" s="118" t="s">
        <v>821</v>
      </c>
    </row>
    <row r="2993" spans="1:7" ht="21" x14ac:dyDescent="0.35">
      <c r="A2993" s="112" t="s">
        <v>816</v>
      </c>
      <c r="B2993" s="113" t="s">
        <v>969</v>
      </c>
      <c r="C2993" s="113" t="s">
        <v>3492</v>
      </c>
      <c r="D2993" s="113" t="s">
        <v>824</v>
      </c>
      <c r="E2993" s="115"/>
      <c r="F2993" s="114">
        <v>2</v>
      </c>
      <c r="G2993" s="118" t="s">
        <v>821</v>
      </c>
    </row>
    <row r="2994" spans="1:7" ht="21" x14ac:dyDescent="0.35">
      <c r="A2994" s="112" t="s">
        <v>816</v>
      </c>
      <c r="B2994" s="113" t="s">
        <v>863</v>
      </c>
      <c r="C2994" s="113" t="s">
        <v>3493</v>
      </c>
      <c r="D2994" s="113" t="s">
        <v>824</v>
      </c>
      <c r="E2994" s="115"/>
      <c r="F2994" s="114">
        <v>1</v>
      </c>
      <c r="G2994" s="118" t="s">
        <v>821</v>
      </c>
    </row>
    <row r="2995" spans="1:7" ht="21" x14ac:dyDescent="0.35">
      <c r="A2995" s="112" t="s">
        <v>816</v>
      </c>
      <c r="B2995" s="113" t="s">
        <v>825</v>
      </c>
      <c r="C2995" s="113" t="s">
        <v>3494</v>
      </c>
      <c r="D2995" s="113" t="s">
        <v>819</v>
      </c>
      <c r="E2995" s="113" t="s">
        <v>820</v>
      </c>
      <c r="F2995" s="114">
        <v>2</v>
      </c>
      <c r="G2995" s="118" t="s">
        <v>821</v>
      </c>
    </row>
    <row r="2996" spans="1:7" ht="21" x14ac:dyDescent="0.35">
      <c r="A2996" s="112" t="s">
        <v>816</v>
      </c>
      <c r="B2996" s="113" t="s">
        <v>827</v>
      </c>
      <c r="C2996" s="113" t="s">
        <v>3495</v>
      </c>
      <c r="D2996" s="113" t="s">
        <v>824</v>
      </c>
      <c r="E2996" s="115"/>
      <c r="F2996" s="114">
        <v>1</v>
      </c>
      <c r="G2996" s="118" t="s">
        <v>821</v>
      </c>
    </row>
    <row r="2997" spans="1:7" ht="21" x14ac:dyDescent="0.35">
      <c r="A2997" s="112" t="s">
        <v>816</v>
      </c>
      <c r="B2997" s="113" t="s">
        <v>880</v>
      </c>
      <c r="C2997" s="113" t="s">
        <v>3496</v>
      </c>
      <c r="D2997" s="113" t="s">
        <v>824</v>
      </c>
      <c r="E2997" s="115"/>
      <c r="F2997" s="114">
        <v>1</v>
      </c>
      <c r="G2997" s="118" t="s">
        <v>821</v>
      </c>
    </row>
    <row r="2998" spans="1:7" ht="21" x14ac:dyDescent="0.35">
      <c r="A2998" s="112" t="s">
        <v>816</v>
      </c>
      <c r="B2998" s="113" t="s">
        <v>880</v>
      </c>
      <c r="C2998" s="113" t="s">
        <v>3497</v>
      </c>
      <c r="D2998" s="113" t="s">
        <v>819</v>
      </c>
      <c r="E2998" s="113" t="s">
        <v>838</v>
      </c>
      <c r="F2998" s="114">
        <v>1</v>
      </c>
      <c r="G2998" s="118" t="s">
        <v>821</v>
      </c>
    </row>
    <row r="2999" spans="1:7" ht="21" x14ac:dyDescent="0.35">
      <c r="A2999" s="112" t="s">
        <v>816</v>
      </c>
      <c r="B2999" s="113" t="s">
        <v>2269</v>
      </c>
      <c r="C2999" s="113" t="s">
        <v>2270</v>
      </c>
      <c r="D2999" s="113" t="s">
        <v>819</v>
      </c>
      <c r="E2999" s="113" t="s">
        <v>838</v>
      </c>
      <c r="F2999" s="114">
        <v>1</v>
      </c>
      <c r="G2999" s="118" t="s">
        <v>821</v>
      </c>
    </row>
    <row r="3000" spans="1:7" ht="21" x14ac:dyDescent="0.35">
      <c r="A3000" s="112" t="s">
        <v>816</v>
      </c>
      <c r="B3000" s="113" t="s">
        <v>2269</v>
      </c>
      <c r="C3000" s="113" t="s">
        <v>2270</v>
      </c>
      <c r="D3000" s="113" t="s">
        <v>819</v>
      </c>
      <c r="E3000" s="113" t="s">
        <v>838</v>
      </c>
      <c r="F3000" s="114">
        <v>1</v>
      </c>
      <c r="G3000" s="118" t="s">
        <v>821</v>
      </c>
    </row>
    <row r="3001" spans="1:7" ht="21" x14ac:dyDescent="0.35">
      <c r="A3001" s="112" t="s">
        <v>816</v>
      </c>
      <c r="B3001" s="113" t="s">
        <v>2269</v>
      </c>
      <c r="C3001" s="113" t="s">
        <v>2270</v>
      </c>
      <c r="D3001" s="113" t="s">
        <v>819</v>
      </c>
      <c r="E3001" s="113" t="s">
        <v>838</v>
      </c>
      <c r="F3001" s="114">
        <v>1</v>
      </c>
      <c r="G3001" s="118" t="s">
        <v>821</v>
      </c>
    </row>
    <row r="3002" spans="1:7" x14ac:dyDescent="0.35">
      <c r="A3002" s="112" t="s">
        <v>816</v>
      </c>
      <c r="B3002" s="113" t="s">
        <v>1532</v>
      </c>
      <c r="C3002" s="113" t="s">
        <v>3498</v>
      </c>
      <c r="D3002" s="113" t="s">
        <v>819</v>
      </c>
      <c r="E3002" s="113" t="s">
        <v>838</v>
      </c>
      <c r="F3002" s="114">
        <v>2</v>
      </c>
      <c r="G3002" s="118" t="s">
        <v>821</v>
      </c>
    </row>
    <row r="3003" spans="1:7" ht="21" x14ac:dyDescent="0.35">
      <c r="A3003" s="112" t="s">
        <v>816</v>
      </c>
      <c r="B3003" s="113" t="s">
        <v>1532</v>
      </c>
      <c r="C3003" s="113" t="s">
        <v>3499</v>
      </c>
      <c r="D3003" s="113" t="s">
        <v>824</v>
      </c>
      <c r="E3003" s="115"/>
      <c r="F3003" s="114">
        <v>2</v>
      </c>
      <c r="G3003" s="118" t="s">
        <v>821</v>
      </c>
    </row>
    <row r="3004" spans="1:7" ht="21" x14ac:dyDescent="0.35">
      <c r="A3004" s="112" t="s">
        <v>816</v>
      </c>
      <c r="B3004" s="113" t="s">
        <v>921</v>
      </c>
      <c r="C3004" s="113" t="s">
        <v>3500</v>
      </c>
      <c r="D3004" s="113" t="s">
        <v>824</v>
      </c>
      <c r="E3004" s="115"/>
      <c r="F3004" s="114">
        <v>8</v>
      </c>
      <c r="G3004" s="118" t="s">
        <v>821</v>
      </c>
    </row>
    <row r="3005" spans="1:7" ht="21" x14ac:dyDescent="0.35">
      <c r="A3005" s="112" t="s">
        <v>816</v>
      </c>
      <c r="B3005" s="113" t="s">
        <v>3501</v>
      </c>
      <c r="C3005" s="113" t="s">
        <v>3502</v>
      </c>
      <c r="D3005" s="113" t="s">
        <v>824</v>
      </c>
      <c r="E3005" s="115"/>
      <c r="F3005" s="114">
        <v>1</v>
      </c>
      <c r="G3005" s="118" t="s">
        <v>821</v>
      </c>
    </row>
    <row r="3006" spans="1:7" ht="21" x14ac:dyDescent="0.35">
      <c r="A3006" s="112" t="s">
        <v>816</v>
      </c>
      <c r="B3006" s="113" t="s">
        <v>867</v>
      </c>
      <c r="C3006" s="113" t="s">
        <v>3503</v>
      </c>
      <c r="D3006" s="113" t="s">
        <v>819</v>
      </c>
      <c r="E3006" s="113" t="s">
        <v>820</v>
      </c>
      <c r="F3006" s="114">
        <v>1</v>
      </c>
      <c r="G3006" s="118" t="s">
        <v>821</v>
      </c>
    </row>
    <row r="3007" spans="1:7" ht="21" x14ac:dyDescent="0.35">
      <c r="A3007" s="112" t="s">
        <v>816</v>
      </c>
      <c r="B3007" s="113" t="s">
        <v>867</v>
      </c>
      <c r="C3007" s="113" t="s">
        <v>3503</v>
      </c>
      <c r="D3007" s="113" t="s">
        <v>819</v>
      </c>
      <c r="E3007" s="113" t="s">
        <v>820</v>
      </c>
      <c r="F3007" s="114">
        <v>1</v>
      </c>
      <c r="G3007" s="118" t="s">
        <v>821</v>
      </c>
    </row>
    <row r="3008" spans="1:7" ht="21" x14ac:dyDescent="0.35">
      <c r="A3008" s="112" t="s">
        <v>816</v>
      </c>
      <c r="B3008" s="113" t="s">
        <v>846</v>
      </c>
      <c r="C3008" s="113" t="s">
        <v>3504</v>
      </c>
      <c r="D3008" s="113" t="s">
        <v>819</v>
      </c>
      <c r="E3008" s="113" t="s">
        <v>838</v>
      </c>
      <c r="F3008" s="114">
        <v>1</v>
      </c>
      <c r="G3008" s="118" t="s">
        <v>821</v>
      </c>
    </row>
    <row r="3009" spans="1:7" ht="21" x14ac:dyDescent="0.35">
      <c r="A3009" s="112" t="s">
        <v>816</v>
      </c>
      <c r="B3009" s="113" t="s">
        <v>846</v>
      </c>
      <c r="C3009" s="113" t="s">
        <v>3504</v>
      </c>
      <c r="D3009" s="113" t="s">
        <v>819</v>
      </c>
      <c r="E3009" s="113" t="s">
        <v>838</v>
      </c>
      <c r="F3009" s="114">
        <v>1</v>
      </c>
      <c r="G3009" s="118" t="s">
        <v>821</v>
      </c>
    </row>
    <row r="3010" spans="1:7" ht="21" x14ac:dyDescent="0.35">
      <c r="A3010" s="112" t="s">
        <v>816</v>
      </c>
      <c r="B3010" s="113" t="s">
        <v>1036</v>
      </c>
      <c r="C3010" s="113" t="s">
        <v>3505</v>
      </c>
      <c r="D3010" s="113" t="s">
        <v>819</v>
      </c>
      <c r="E3010" s="113" t="s">
        <v>820</v>
      </c>
      <c r="F3010" s="114">
        <v>1</v>
      </c>
      <c r="G3010" s="118" t="s">
        <v>821</v>
      </c>
    </row>
    <row r="3011" spans="1:7" ht="21" x14ac:dyDescent="0.35">
      <c r="A3011" s="112" t="s">
        <v>816</v>
      </c>
      <c r="B3011" s="113" t="s">
        <v>1185</v>
      </c>
      <c r="C3011" s="113" t="s">
        <v>3506</v>
      </c>
      <c r="D3011" s="113" t="s">
        <v>824</v>
      </c>
      <c r="E3011" s="115"/>
      <c r="F3011" s="114">
        <v>1</v>
      </c>
      <c r="G3011" s="118" t="s">
        <v>821</v>
      </c>
    </row>
    <row r="3012" spans="1:7" x14ac:dyDescent="0.35">
      <c r="A3012" s="112" t="s">
        <v>816</v>
      </c>
      <c r="B3012" s="113" t="s">
        <v>1125</v>
      </c>
      <c r="C3012" s="113" t="s">
        <v>3507</v>
      </c>
      <c r="D3012" s="113" t="s">
        <v>824</v>
      </c>
      <c r="E3012" s="115"/>
      <c r="F3012" s="114">
        <v>1</v>
      </c>
      <c r="G3012" s="118" t="s">
        <v>821</v>
      </c>
    </row>
    <row r="3013" spans="1:7" x14ac:dyDescent="0.35">
      <c r="A3013" s="112" t="s">
        <v>816</v>
      </c>
      <c r="B3013" s="113" t="s">
        <v>1125</v>
      </c>
      <c r="C3013" s="113" t="s">
        <v>3507</v>
      </c>
      <c r="D3013" s="113" t="s">
        <v>824</v>
      </c>
      <c r="E3013" s="115"/>
      <c r="F3013" s="114">
        <v>1</v>
      </c>
      <c r="G3013" s="118" t="s">
        <v>821</v>
      </c>
    </row>
    <row r="3014" spans="1:7" x14ac:dyDescent="0.35">
      <c r="A3014" s="112" t="s">
        <v>816</v>
      </c>
      <c r="B3014" s="113" t="s">
        <v>1576</v>
      </c>
      <c r="C3014" s="113" t="s">
        <v>3508</v>
      </c>
      <c r="D3014" s="113" t="s">
        <v>824</v>
      </c>
      <c r="E3014" s="115"/>
      <c r="F3014" s="114">
        <v>1</v>
      </c>
      <c r="G3014" s="118" t="s">
        <v>821</v>
      </c>
    </row>
    <row r="3015" spans="1:7" x14ac:dyDescent="0.35">
      <c r="A3015" s="112" t="s">
        <v>816</v>
      </c>
      <c r="B3015" s="113" t="s">
        <v>1576</v>
      </c>
      <c r="C3015" s="113" t="s">
        <v>3508</v>
      </c>
      <c r="D3015" s="113" t="s">
        <v>824</v>
      </c>
      <c r="E3015" s="115"/>
      <c r="F3015" s="114">
        <v>1</v>
      </c>
      <c r="G3015" s="118" t="s">
        <v>821</v>
      </c>
    </row>
    <row r="3016" spans="1:7" x14ac:dyDescent="0.35">
      <c r="A3016" s="112" t="s">
        <v>816</v>
      </c>
      <c r="B3016" s="113" t="s">
        <v>1576</v>
      </c>
      <c r="C3016" s="113" t="s">
        <v>3508</v>
      </c>
      <c r="D3016" s="113" t="s">
        <v>824</v>
      </c>
      <c r="E3016" s="115"/>
      <c r="F3016" s="114">
        <v>1</v>
      </c>
      <c r="G3016" s="118" t="s">
        <v>821</v>
      </c>
    </row>
    <row r="3017" spans="1:7" x14ac:dyDescent="0.35">
      <c r="A3017" s="112" t="s">
        <v>816</v>
      </c>
      <c r="B3017" s="113" t="s">
        <v>1235</v>
      </c>
      <c r="C3017" s="113" t="s">
        <v>3509</v>
      </c>
      <c r="D3017" s="113" t="s">
        <v>824</v>
      </c>
      <c r="E3017" s="115"/>
      <c r="F3017" s="114">
        <v>1</v>
      </c>
      <c r="G3017" s="118" t="s">
        <v>821</v>
      </c>
    </row>
    <row r="3018" spans="1:7" ht="21" x14ac:dyDescent="0.35">
      <c r="A3018" s="112" t="s">
        <v>816</v>
      </c>
      <c r="B3018" s="113" t="s">
        <v>2223</v>
      </c>
      <c r="C3018" s="113" t="s">
        <v>3510</v>
      </c>
      <c r="D3018" s="113" t="s">
        <v>824</v>
      </c>
      <c r="E3018" s="115"/>
      <c r="F3018" s="114">
        <v>2</v>
      </c>
      <c r="G3018" s="118" t="s">
        <v>821</v>
      </c>
    </row>
    <row r="3019" spans="1:7" ht="21" x14ac:dyDescent="0.35">
      <c r="A3019" s="112" t="s">
        <v>816</v>
      </c>
      <c r="B3019" s="113" t="s">
        <v>2223</v>
      </c>
      <c r="C3019" s="113" t="s">
        <v>3510</v>
      </c>
      <c r="D3019" s="113" t="s">
        <v>824</v>
      </c>
      <c r="E3019" s="115"/>
      <c r="F3019" s="114">
        <v>2</v>
      </c>
      <c r="G3019" s="118" t="s">
        <v>821</v>
      </c>
    </row>
    <row r="3020" spans="1:7" ht="21" x14ac:dyDescent="0.35">
      <c r="A3020" s="112" t="s">
        <v>816</v>
      </c>
      <c r="B3020" s="113" t="s">
        <v>2223</v>
      </c>
      <c r="C3020" s="113" t="s">
        <v>3511</v>
      </c>
      <c r="D3020" s="113" t="s">
        <v>824</v>
      </c>
      <c r="E3020" s="115"/>
      <c r="F3020" s="114">
        <v>4</v>
      </c>
      <c r="G3020" s="118" t="s">
        <v>821</v>
      </c>
    </row>
    <row r="3021" spans="1:7" x14ac:dyDescent="0.35">
      <c r="A3021" s="112" t="s">
        <v>816</v>
      </c>
      <c r="B3021" s="113" t="s">
        <v>825</v>
      </c>
      <c r="C3021" s="113" t="s">
        <v>3512</v>
      </c>
      <c r="D3021" s="113" t="s">
        <v>819</v>
      </c>
      <c r="E3021" s="113" t="s">
        <v>820</v>
      </c>
      <c r="F3021" s="114">
        <v>1</v>
      </c>
      <c r="G3021" s="118" t="s">
        <v>821</v>
      </c>
    </row>
    <row r="3022" spans="1:7" ht="21" x14ac:dyDescent="0.35">
      <c r="A3022" s="112" t="s">
        <v>816</v>
      </c>
      <c r="B3022" s="113" t="s">
        <v>1315</v>
      </c>
      <c r="C3022" s="113" t="s">
        <v>3513</v>
      </c>
      <c r="D3022" s="113" t="s">
        <v>824</v>
      </c>
      <c r="E3022" s="115"/>
      <c r="F3022" s="114">
        <v>1</v>
      </c>
      <c r="G3022" s="118" t="s">
        <v>821</v>
      </c>
    </row>
    <row r="3023" spans="1:7" ht="21" x14ac:dyDescent="0.35">
      <c r="A3023" s="112" t="s">
        <v>816</v>
      </c>
      <c r="B3023" s="113" t="s">
        <v>3514</v>
      </c>
      <c r="C3023" s="113" t="s">
        <v>3515</v>
      </c>
      <c r="D3023" s="113" t="s">
        <v>824</v>
      </c>
      <c r="E3023" s="115"/>
      <c r="F3023" s="114">
        <v>1</v>
      </c>
      <c r="G3023" s="118" t="s">
        <v>821</v>
      </c>
    </row>
    <row r="3024" spans="1:7" x14ac:dyDescent="0.35">
      <c r="A3024" s="112" t="s">
        <v>816</v>
      </c>
      <c r="B3024" s="113" t="s">
        <v>2277</v>
      </c>
      <c r="C3024" s="113" t="s">
        <v>3516</v>
      </c>
      <c r="D3024" s="113" t="s">
        <v>824</v>
      </c>
      <c r="E3024" s="115"/>
      <c r="F3024" s="114">
        <v>1</v>
      </c>
      <c r="G3024" s="118" t="s">
        <v>821</v>
      </c>
    </row>
    <row r="3025" spans="1:7" ht="21" x14ac:dyDescent="0.35">
      <c r="A3025" s="112" t="s">
        <v>816</v>
      </c>
      <c r="B3025" s="113" t="s">
        <v>3517</v>
      </c>
      <c r="C3025" s="113" t="s">
        <v>3518</v>
      </c>
      <c r="D3025" s="113" t="s">
        <v>824</v>
      </c>
      <c r="E3025" s="115"/>
      <c r="F3025" s="114">
        <v>2</v>
      </c>
      <c r="G3025" s="118" t="s">
        <v>821</v>
      </c>
    </row>
    <row r="3026" spans="1:7" ht="21" x14ac:dyDescent="0.35">
      <c r="A3026" s="112" t="s">
        <v>816</v>
      </c>
      <c r="B3026" s="113" t="s">
        <v>3517</v>
      </c>
      <c r="C3026" s="113" t="s">
        <v>3518</v>
      </c>
      <c r="D3026" s="113" t="s">
        <v>824</v>
      </c>
      <c r="E3026" s="115"/>
      <c r="F3026" s="114">
        <v>2</v>
      </c>
      <c r="G3026" s="118" t="s">
        <v>821</v>
      </c>
    </row>
    <row r="3027" spans="1:7" ht="21" x14ac:dyDescent="0.35">
      <c r="A3027" s="112" t="s">
        <v>816</v>
      </c>
      <c r="B3027" s="113" t="s">
        <v>1756</v>
      </c>
      <c r="C3027" s="113" t="s">
        <v>3519</v>
      </c>
      <c r="D3027" s="113" t="s">
        <v>824</v>
      </c>
      <c r="E3027" s="115"/>
      <c r="F3027" s="114">
        <v>8</v>
      </c>
      <c r="G3027" s="118" t="s">
        <v>821</v>
      </c>
    </row>
    <row r="3028" spans="1:7" ht="21" x14ac:dyDescent="0.35">
      <c r="A3028" s="112" t="s">
        <v>816</v>
      </c>
      <c r="B3028" s="113" t="s">
        <v>827</v>
      </c>
      <c r="C3028" s="113" t="s">
        <v>3520</v>
      </c>
      <c r="D3028" s="113" t="s">
        <v>824</v>
      </c>
      <c r="E3028" s="115"/>
      <c r="F3028" s="114">
        <v>1</v>
      </c>
      <c r="G3028" s="118" t="s">
        <v>821</v>
      </c>
    </row>
    <row r="3029" spans="1:7" ht="21" x14ac:dyDescent="0.35">
      <c r="A3029" s="112" t="s">
        <v>816</v>
      </c>
      <c r="B3029" s="113" t="s">
        <v>1274</v>
      </c>
      <c r="C3029" s="113" t="s">
        <v>3521</v>
      </c>
      <c r="D3029" s="113" t="s">
        <v>824</v>
      </c>
      <c r="E3029" s="115"/>
      <c r="F3029" s="114">
        <v>1</v>
      </c>
      <c r="G3029" s="118" t="s">
        <v>821</v>
      </c>
    </row>
    <row r="3030" spans="1:7" ht="21" x14ac:dyDescent="0.35">
      <c r="A3030" s="112" t="s">
        <v>816</v>
      </c>
      <c r="B3030" s="113" t="s">
        <v>3522</v>
      </c>
      <c r="C3030" s="113" t="s">
        <v>3523</v>
      </c>
      <c r="D3030" s="113" t="s">
        <v>824</v>
      </c>
      <c r="E3030" s="115"/>
      <c r="F3030" s="114">
        <v>2</v>
      </c>
      <c r="G3030" s="118" t="s">
        <v>821</v>
      </c>
    </row>
    <row r="3031" spans="1:7" ht="21" x14ac:dyDescent="0.35">
      <c r="A3031" s="112" t="s">
        <v>816</v>
      </c>
      <c r="B3031" s="113" t="s">
        <v>846</v>
      </c>
      <c r="C3031" s="113" t="s">
        <v>3524</v>
      </c>
      <c r="D3031" s="113" t="s">
        <v>819</v>
      </c>
      <c r="E3031" s="113" t="s">
        <v>820</v>
      </c>
      <c r="F3031" s="114">
        <v>1</v>
      </c>
      <c r="G3031" s="118" t="s">
        <v>821</v>
      </c>
    </row>
    <row r="3032" spans="1:7" x14ac:dyDescent="0.35">
      <c r="A3032" s="112" t="s">
        <v>816</v>
      </c>
      <c r="B3032" s="113" t="s">
        <v>867</v>
      </c>
      <c r="C3032" s="113" t="s">
        <v>3525</v>
      </c>
      <c r="D3032" s="113" t="s">
        <v>819</v>
      </c>
      <c r="E3032" s="113" t="s">
        <v>820</v>
      </c>
      <c r="F3032" s="114">
        <v>1</v>
      </c>
      <c r="G3032" s="118" t="s">
        <v>821</v>
      </c>
    </row>
    <row r="3033" spans="1:7" ht="21" x14ac:dyDescent="0.35">
      <c r="A3033" s="112" t="s">
        <v>816</v>
      </c>
      <c r="B3033" s="113" t="s">
        <v>1185</v>
      </c>
      <c r="C3033" s="113" t="s">
        <v>3526</v>
      </c>
      <c r="D3033" s="113" t="s">
        <v>819</v>
      </c>
      <c r="E3033" s="113" t="s">
        <v>838</v>
      </c>
      <c r="F3033" s="114">
        <v>1</v>
      </c>
      <c r="G3033" s="118" t="s">
        <v>821</v>
      </c>
    </row>
    <row r="3034" spans="1:7" ht="21" x14ac:dyDescent="0.35">
      <c r="A3034" s="112" t="s">
        <v>816</v>
      </c>
      <c r="B3034" s="113" t="s">
        <v>1185</v>
      </c>
      <c r="C3034" s="113" t="s">
        <v>3526</v>
      </c>
      <c r="D3034" s="113" t="s">
        <v>819</v>
      </c>
      <c r="E3034" s="113" t="s">
        <v>838</v>
      </c>
      <c r="F3034" s="114">
        <v>1</v>
      </c>
      <c r="G3034" s="118" t="s">
        <v>821</v>
      </c>
    </row>
    <row r="3035" spans="1:7" ht="21" x14ac:dyDescent="0.35">
      <c r="A3035" s="112" t="s">
        <v>816</v>
      </c>
      <c r="B3035" s="113" t="s">
        <v>1185</v>
      </c>
      <c r="C3035" s="113" t="s">
        <v>3526</v>
      </c>
      <c r="D3035" s="113" t="s">
        <v>819</v>
      </c>
      <c r="E3035" s="113" t="s">
        <v>838</v>
      </c>
      <c r="F3035" s="114">
        <v>1</v>
      </c>
      <c r="G3035" s="118" t="s">
        <v>821</v>
      </c>
    </row>
    <row r="3036" spans="1:7" ht="21" x14ac:dyDescent="0.35">
      <c r="A3036" s="112" t="s">
        <v>816</v>
      </c>
      <c r="B3036" s="113" t="s">
        <v>863</v>
      </c>
      <c r="C3036" s="113" t="s">
        <v>3527</v>
      </c>
      <c r="D3036" s="113" t="s">
        <v>824</v>
      </c>
      <c r="E3036" s="115"/>
      <c r="F3036" s="114">
        <v>1</v>
      </c>
      <c r="G3036" s="118" t="s">
        <v>821</v>
      </c>
    </row>
    <row r="3037" spans="1:7" ht="21" x14ac:dyDescent="0.35">
      <c r="A3037" s="112" t="s">
        <v>816</v>
      </c>
      <c r="B3037" s="113" t="s">
        <v>1576</v>
      </c>
      <c r="C3037" s="113" t="s">
        <v>3528</v>
      </c>
      <c r="D3037" s="113" t="s">
        <v>824</v>
      </c>
      <c r="E3037" s="115"/>
      <c r="F3037" s="114">
        <v>4</v>
      </c>
      <c r="G3037" s="118" t="s">
        <v>821</v>
      </c>
    </row>
    <row r="3038" spans="1:7" ht="21" x14ac:dyDescent="0.35">
      <c r="A3038" s="112" t="s">
        <v>816</v>
      </c>
      <c r="B3038" s="113" t="s">
        <v>3529</v>
      </c>
      <c r="C3038" s="113" t="s">
        <v>3530</v>
      </c>
      <c r="D3038" s="113" t="s">
        <v>819</v>
      </c>
      <c r="E3038" s="113" t="s">
        <v>838</v>
      </c>
      <c r="F3038" s="114">
        <v>1</v>
      </c>
      <c r="G3038" s="118" t="s">
        <v>821</v>
      </c>
    </row>
    <row r="3039" spans="1:7" ht="21" x14ac:dyDescent="0.35">
      <c r="A3039" s="112" t="s">
        <v>816</v>
      </c>
      <c r="B3039" s="113" t="s">
        <v>2901</v>
      </c>
      <c r="C3039" s="113" t="s">
        <v>3531</v>
      </c>
      <c r="D3039" s="113" t="s">
        <v>824</v>
      </c>
      <c r="E3039" s="115"/>
      <c r="F3039" s="114">
        <v>4</v>
      </c>
      <c r="G3039" s="118" t="s">
        <v>821</v>
      </c>
    </row>
    <row r="3040" spans="1:7" x14ac:dyDescent="0.35">
      <c r="A3040" s="112" t="s">
        <v>816</v>
      </c>
      <c r="B3040" s="113" t="s">
        <v>848</v>
      </c>
      <c r="C3040" s="113" t="s">
        <v>3532</v>
      </c>
      <c r="D3040" s="113" t="s">
        <v>819</v>
      </c>
      <c r="E3040" s="113" t="s">
        <v>838</v>
      </c>
      <c r="F3040" s="114">
        <v>1</v>
      </c>
      <c r="G3040" s="118" t="s">
        <v>821</v>
      </c>
    </row>
    <row r="3041" spans="1:7" ht="21" x14ac:dyDescent="0.35">
      <c r="A3041" s="112" t="s">
        <v>816</v>
      </c>
      <c r="B3041" s="113" t="s">
        <v>890</v>
      </c>
      <c r="C3041" s="113" t="s">
        <v>3533</v>
      </c>
      <c r="D3041" s="113" t="s">
        <v>819</v>
      </c>
      <c r="E3041" s="113" t="s">
        <v>820</v>
      </c>
      <c r="F3041" s="114">
        <v>2</v>
      </c>
      <c r="G3041" s="118" t="s">
        <v>821</v>
      </c>
    </row>
    <row r="3042" spans="1:7" ht="31.5" x14ac:dyDescent="0.35">
      <c r="A3042" s="112" t="s">
        <v>816</v>
      </c>
      <c r="B3042" s="113" t="s">
        <v>1235</v>
      </c>
      <c r="C3042" s="113" t="s">
        <v>3534</v>
      </c>
      <c r="D3042" s="113" t="s">
        <v>824</v>
      </c>
      <c r="E3042" s="115"/>
      <c r="F3042" s="114">
        <v>1</v>
      </c>
      <c r="G3042" s="118" t="s">
        <v>821</v>
      </c>
    </row>
    <row r="3043" spans="1:7" ht="21" x14ac:dyDescent="0.35">
      <c r="A3043" s="112" t="s">
        <v>816</v>
      </c>
      <c r="B3043" s="113" t="s">
        <v>996</v>
      </c>
      <c r="C3043" s="113" t="s">
        <v>3535</v>
      </c>
      <c r="D3043" s="113" t="s">
        <v>824</v>
      </c>
      <c r="E3043" s="115"/>
      <c r="F3043" s="114">
        <v>1</v>
      </c>
      <c r="G3043" s="118" t="s">
        <v>821</v>
      </c>
    </row>
    <row r="3044" spans="1:7" ht="21" x14ac:dyDescent="0.35">
      <c r="A3044" s="112" t="s">
        <v>816</v>
      </c>
      <c r="B3044" s="113" t="s">
        <v>3536</v>
      </c>
      <c r="C3044" s="113" t="s">
        <v>3537</v>
      </c>
      <c r="D3044" s="113" t="s">
        <v>819</v>
      </c>
      <c r="E3044" s="113" t="s">
        <v>820</v>
      </c>
      <c r="F3044" s="114">
        <v>1</v>
      </c>
      <c r="G3044" s="118" t="s">
        <v>821</v>
      </c>
    </row>
    <row r="3045" spans="1:7" ht="21" x14ac:dyDescent="0.35">
      <c r="A3045" s="112" t="s">
        <v>816</v>
      </c>
      <c r="B3045" s="113" t="s">
        <v>1233</v>
      </c>
      <c r="C3045" s="113" t="s">
        <v>3538</v>
      </c>
      <c r="D3045" s="113" t="s">
        <v>824</v>
      </c>
      <c r="E3045" s="115"/>
      <c r="F3045" s="114">
        <v>1</v>
      </c>
      <c r="G3045" s="118" t="s">
        <v>821</v>
      </c>
    </row>
    <row r="3046" spans="1:7" ht="21" x14ac:dyDescent="0.35">
      <c r="A3046" s="112" t="s">
        <v>816</v>
      </c>
      <c r="B3046" s="113" t="s">
        <v>1231</v>
      </c>
      <c r="C3046" s="113" t="s">
        <v>3539</v>
      </c>
      <c r="D3046" s="113" t="s">
        <v>824</v>
      </c>
      <c r="E3046" s="115"/>
      <c r="F3046" s="114">
        <v>1</v>
      </c>
      <c r="G3046" s="118" t="s">
        <v>821</v>
      </c>
    </row>
    <row r="3047" spans="1:7" x14ac:dyDescent="0.35">
      <c r="A3047" s="112" t="s">
        <v>816</v>
      </c>
      <c r="B3047" s="113" t="s">
        <v>1532</v>
      </c>
      <c r="C3047" s="113" t="s">
        <v>3540</v>
      </c>
      <c r="D3047" s="113" t="s">
        <v>824</v>
      </c>
      <c r="E3047" s="115"/>
      <c r="F3047" s="114">
        <v>1</v>
      </c>
      <c r="G3047" s="118" t="s">
        <v>821</v>
      </c>
    </row>
    <row r="3048" spans="1:7" ht="21" x14ac:dyDescent="0.35">
      <c r="A3048" s="112" t="s">
        <v>816</v>
      </c>
      <c r="B3048" s="113" t="s">
        <v>1233</v>
      </c>
      <c r="C3048" s="113" t="s">
        <v>3541</v>
      </c>
      <c r="D3048" s="113" t="s">
        <v>824</v>
      </c>
      <c r="E3048" s="115"/>
      <c r="F3048" s="114">
        <v>1</v>
      </c>
      <c r="G3048" s="118" t="s">
        <v>821</v>
      </c>
    </row>
    <row r="3049" spans="1:7" ht="21" x14ac:dyDescent="0.35">
      <c r="A3049" s="112" t="s">
        <v>816</v>
      </c>
      <c r="B3049" s="113" t="s">
        <v>1814</v>
      </c>
      <c r="C3049" s="113" t="s">
        <v>3542</v>
      </c>
      <c r="D3049" s="113" t="s">
        <v>824</v>
      </c>
      <c r="E3049" s="115"/>
      <c r="F3049" s="114">
        <v>8</v>
      </c>
      <c r="G3049" s="118" t="s">
        <v>821</v>
      </c>
    </row>
    <row r="3050" spans="1:7" ht="21" x14ac:dyDescent="0.35">
      <c r="A3050" s="112" t="s">
        <v>816</v>
      </c>
      <c r="B3050" s="113" t="s">
        <v>975</v>
      </c>
      <c r="C3050" s="113" t="s">
        <v>3543</v>
      </c>
      <c r="D3050" s="113" t="s">
        <v>824</v>
      </c>
      <c r="E3050" s="115"/>
      <c r="F3050" s="114">
        <v>1</v>
      </c>
      <c r="G3050" s="118" t="s">
        <v>821</v>
      </c>
    </row>
    <row r="3051" spans="1:7" ht="21" x14ac:dyDescent="0.35">
      <c r="A3051" s="112" t="s">
        <v>816</v>
      </c>
      <c r="B3051" s="113" t="s">
        <v>1144</v>
      </c>
      <c r="C3051" s="113" t="s">
        <v>3544</v>
      </c>
      <c r="D3051" s="113" t="s">
        <v>824</v>
      </c>
      <c r="E3051" s="115"/>
      <c r="F3051" s="114">
        <v>1</v>
      </c>
      <c r="G3051" s="118" t="s">
        <v>821</v>
      </c>
    </row>
    <row r="3052" spans="1:7" x14ac:dyDescent="0.35">
      <c r="A3052" s="112" t="s">
        <v>816</v>
      </c>
      <c r="B3052" s="113" t="s">
        <v>3545</v>
      </c>
      <c r="C3052" s="113" t="s">
        <v>3546</v>
      </c>
      <c r="D3052" s="113" t="s">
        <v>824</v>
      </c>
      <c r="E3052" s="115"/>
      <c r="F3052" s="114">
        <v>4</v>
      </c>
      <c r="G3052" s="118" t="s">
        <v>821</v>
      </c>
    </row>
    <row r="3053" spans="1:7" ht="21" x14ac:dyDescent="0.35">
      <c r="A3053" s="112" t="s">
        <v>816</v>
      </c>
      <c r="B3053" s="113" t="s">
        <v>2634</v>
      </c>
      <c r="C3053" s="113" t="s">
        <v>3547</v>
      </c>
      <c r="D3053" s="113" t="s">
        <v>824</v>
      </c>
      <c r="E3053" s="115"/>
      <c r="F3053" s="114">
        <v>4</v>
      </c>
      <c r="G3053" s="118" t="s">
        <v>821</v>
      </c>
    </row>
    <row r="3054" spans="1:7" x14ac:dyDescent="0.35">
      <c r="A3054" s="112" t="s">
        <v>816</v>
      </c>
      <c r="B3054" s="113" t="s">
        <v>1138</v>
      </c>
      <c r="C3054" s="113" t="s">
        <v>3548</v>
      </c>
      <c r="D3054" s="113" t="s">
        <v>824</v>
      </c>
      <c r="E3054" s="115"/>
      <c r="F3054" s="114">
        <v>2</v>
      </c>
      <c r="G3054" s="118" t="s">
        <v>821</v>
      </c>
    </row>
    <row r="3055" spans="1:7" ht="21" x14ac:dyDescent="0.35">
      <c r="A3055" s="112" t="s">
        <v>816</v>
      </c>
      <c r="B3055" s="113" t="s">
        <v>3483</v>
      </c>
      <c r="C3055" s="113" t="s">
        <v>3549</v>
      </c>
      <c r="D3055" s="113" t="s">
        <v>824</v>
      </c>
      <c r="E3055" s="115"/>
      <c r="F3055" s="114">
        <v>4</v>
      </c>
      <c r="G3055" s="118" t="s">
        <v>821</v>
      </c>
    </row>
    <row r="3056" spans="1:7" x14ac:dyDescent="0.35">
      <c r="A3056" s="112" t="s">
        <v>816</v>
      </c>
      <c r="B3056" s="113" t="s">
        <v>1116</v>
      </c>
      <c r="C3056" s="113" t="s">
        <v>3550</v>
      </c>
      <c r="D3056" s="113" t="s">
        <v>819</v>
      </c>
      <c r="E3056" s="113" t="s">
        <v>829</v>
      </c>
      <c r="F3056" s="114">
        <v>2</v>
      </c>
      <c r="G3056" s="118" t="s">
        <v>821</v>
      </c>
    </row>
    <row r="3057" spans="1:7" x14ac:dyDescent="0.35">
      <c r="A3057" s="112" t="s">
        <v>816</v>
      </c>
      <c r="B3057" s="113" t="s">
        <v>940</v>
      </c>
      <c r="C3057" s="113" t="s">
        <v>3551</v>
      </c>
      <c r="D3057" s="113" t="s">
        <v>824</v>
      </c>
      <c r="E3057" s="115"/>
      <c r="F3057" s="114">
        <v>1</v>
      </c>
      <c r="G3057" s="118" t="s">
        <v>821</v>
      </c>
    </row>
    <row r="3058" spans="1:7" ht="21" x14ac:dyDescent="0.35">
      <c r="A3058" s="112" t="s">
        <v>816</v>
      </c>
      <c r="B3058" s="113" t="s">
        <v>949</v>
      </c>
      <c r="C3058" s="113" t="s">
        <v>2311</v>
      </c>
      <c r="D3058" s="113" t="s">
        <v>824</v>
      </c>
      <c r="E3058" s="115"/>
      <c r="F3058" s="114">
        <v>1</v>
      </c>
      <c r="G3058" s="118" t="s">
        <v>821</v>
      </c>
    </row>
    <row r="3059" spans="1:7" ht="21" x14ac:dyDescent="0.35">
      <c r="A3059" s="112" t="s">
        <v>816</v>
      </c>
      <c r="B3059" s="113" t="s">
        <v>2780</v>
      </c>
      <c r="C3059" s="113" t="s">
        <v>2781</v>
      </c>
      <c r="D3059" s="113" t="s">
        <v>824</v>
      </c>
      <c r="E3059" s="115"/>
      <c r="F3059" s="114">
        <v>1</v>
      </c>
      <c r="G3059" s="118" t="s">
        <v>821</v>
      </c>
    </row>
    <row r="3060" spans="1:7" ht="21" x14ac:dyDescent="0.35">
      <c r="A3060" s="112" t="s">
        <v>816</v>
      </c>
      <c r="B3060" s="113" t="s">
        <v>2780</v>
      </c>
      <c r="C3060" s="113" t="s">
        <v>3552</v>
      </c>
      <c r="D3060" s="113" t="s">
        <v>824</v>
      </c>
      <c r="E3060" s="115"/>
      <c r="F3060" s="114">
        <v>1</v>
      </c>
      <c r="G3060" s="118" t="s">
        <v>821</v>
      </c>
    </row>
    <row r="3061" spans="1:7" ht="21" x14ac:dyDescent="0.35">
      <c r="A3061" s="112" t="s">
        <v>816</v>
      </c>
      <c r="B3061" s="113" t="s">
        <v>2780</v>
      </c>
      <c r="C3061" s="113" t="s">
        <v>3552</v>
      </c>
      <c r="D3061" s="113" t="s">
        <v>824</v>
      </c>
      <c r="E3061" s="115"/>
      <c r="F3061" s="114">
        <v>1</v>
      </c>
      <c r="G3061" s="118" t="s">
        <v>821</v>
      </c>
    </row>
    <row r="3062" spans="1:7" ht="21" x14ac:dyDescent="0.35">
      <c r="A3062" s="112" t="s">
        <v>816</v>
      </c>
      <c r="B3062" s="113" t="s">
        <v>1291</v>
      </c>
      <c r="C3062" s="113" t="s">
        <v>3553</v>
      </c>
      <c r="D3062" s="113" t="s">
        <v>824</v>
      </c>
      <c r="E3062" s="115"/>
      <c r="F3062" s="114">
        <v>2</v>
      </c>
      <c r="G3062" s="118" t="s">
        <v>821</v>
      </c>
    </row>
    <row r="3063" spans="1:7" ht="21" x14ac:dyDescent="0.35">
      <c r="A3063" s="112" t="s">
        <v>816</v>
      </c>
      <c r="B3063" s="113" t="s">
        <v>1274</v>
      </c>
      <c r="C3063" s="113" t="s">
        <v>3554</v>
      </c>
      <c r="D3063" s="113" t="s">
        <v>819</v>
      </c>
      <c r="E3063" s="113" t="s">
        <v>820</v>
      </c>
      <c r="F3063" s="114">
        <v>1</v>
      </c>
      <c r="G3063" s="118" t="s">
        <v>821</v>
      </c>
    </row>
    <row r="3064" spans="1:7" ht="21" x14ac:dyDescent="0.35">
      <c r="A3064" s="112" t="s">
        <v>816</v>
      </c>
      <c r="B3064" s="113" t="s">
        <v>1274</v>
      </c>
      <c r="C3064" s="113" t="s">
        <v>3554</v>
      </c>
      <c r="D3064" s="113" t="s">
        <v>819</v>
      </c>
      <c r="E3064" s="113" t="s">
        <v>820</v>
      </c>
      <c r="F3064" s="114">
        <v>1</v>
      </c>
      <c r="G3064" s="118" t="s">
        <v>821</v>
      </c>
    </row>
    <row r="3065" spans="1:7" x14ac:dyDescent="0.35">
      <c r="A3065" s="112" t="s">
        <v>816</v>
      </c>
      <c r="B3065" s="113" t="s">
        <v>2819</v>
      </c>
      <c r="C3065" s="113" t="s">
        <v>3555</v>
      </c>
      <c r="D3065" s="113" t="s">
        <v>824</v>
      </c>
      <c r="E3065" s="115"/>
      <c r="F3065" s="114">
        <v>1</v>
      </c>
      <c r="G3065" s="118" t="s">
        <v>821</v>
      </c>
    </row>
    <row r="3066" spans="1:7" ht="21" x14ac:dyDescent="0.35">
      <c r="A3066" s="112" t="s">
        <v>816</v>
      </c>
      <c r="B3066" s="113" t="s">
        <v>817</v>
      </c>
      <c r="C3066" s="113" t="s">
        <v>3556</v>
      </c>
      <c r="D3066" s="113" t="s">
        <v>824</v>
      </c>
      <c r="E3066" s="115"/>
      <c r="F3066" s="114">
        <v>1</v>
      </c>
      <c r="G3066" s="118" t="s">
        <v>821</v>
      </c>
    </row>
    <row r="3067" spans="1:7" ht="21" x14ac:dyDescent="0.35">
      <c r="A3067" s="112" t="s">
        <v>816</v>
      </c>
      <c r="B3067" s="113" t="s">
        <v>817</v>
      </c>
      <c r="C3067" s="113" t="s">
        <v>3556</v>
      </c>
      <c r="D3067" s="113" t="s">
        <v>824</v>
      </c>
      <c r="E3067" s="115"/>
      <c r="F3067" s="114">
        <v>1</v>
      </c>
      <c r="G3067" s="118" t="s">
        <v>821</v>
      </c>
    </row>
    <row r="3068" spans="1:7" ht="21" x14ac:dyDescent="0.35">
      <c r="A3068" s="112" t="s">
        <v>816</v>
      </c>
      <c r="B3068" s="113" t="s">
        <v>817</v>
      </c>
      <c r="C3068" s="113" t="s">
        <v>3556</v>
      </c>
      <c r="D3068" s="113" t="s">
        <v>824</v>
      </c>
      <c r="E3068" s="115"/>
      <c r="F3068" s="114">
        <v>1</v>
      </c>
      <c r="G3068" s="118" t="s">
        <v>821</v>
      </c>
    </row>
    <row r="3069" spans="1:7" ht="21" x14ac:dyDescent="0.35">
      <c r="A3069" s="112" t="s">
        <v>816</v>
      </c>
      <c r="B3069" s="113" t="s">
        <v>817</v>
      </c>
      <c r="C3069" s="113" t="s">
        <v>3556</v>
      </c>
      <c r="D3069" s="113" t="s">
        <v>824</v>
      </c>
      <c r="E3069" s="115"/>
      <c r="F3069" s="114">
        <v>1</v>
      </c>
      <c r="G3069" s="118" t="s">
        <v>821</v>
      </c>
    </row>
    <row r="3070" spans="1:7" ht="21" x14ac:dyDescent="0.35">
      <c r="A3070" s="112" t="s">
        <v>816</v>
      </c>
      <c r="B3070" s="113" t="s">
        <v>1474</v>
      </c>
      <c r="C3070" s="113" t="s">
        <v>3557</v>
      </c>
      <c r="D3070" s="113" t="s">
        <v>824</v>
      </c>
      <c r="E3070" s="115"/>
      <c r="F3070" s="114">
        <v>4</v>
      </c>
      <c r="G3070" s="118" t="s">
        <v>821</v>
      </c>
    </row>
    <row r="3071" spans="1:7" x14ac:dyDescent="0.35">
      <c r="A3071" s="112" t="s">
        <v>816</v>
      </c>
      <c r="B3071" s="113" t="s">
        <v>1138</v>
      </c>
      <c r="C3071" s="113" t="s">
        <v>3558</v>
      </c>
      <c r="D3071" s="113" t="s">
        <v>819</v>
      </c>
      <c r="E3071" s="113" t="s">
        <v>838</v>
      </c>
      <c r="F3071" s="114">
        <v>2</v>
      </c>
      <c r="G3071" s="118" t="s">
        <v>821</v>
      </c>
    </row>
    <row r="3072" spans="1:7" ht="21" x14ac:dyDescent="0.35">
      <c r="A3072" s="112" t="s">
        <v>816</v>
      </c>
      <c r="B3072" s="113" t="s">
        <v>880</v>
      </c>
      <c r="C3072" s="113" t="s">
        <v>3559</v>
      </c>
      <c r="D3072" s="113" t="s">
        <v>819</v>
      </c>
      <c r="E3072" s="113" t="s">
        <v>838</v>
      </c>
      <c r="F3072" s="114">
        <v>1</v>
      </c>
      <c r="G3072" s="118" t="s">
        <v>821</v>
      </c>
    </row>
    <row r="3073" spans="1:7" ht="21" x14ac:dyDescent="0.35">
      <c r="A3073" s="112" t="s">
        <v>816</v>
      </c>
      <c r="B3073" s="113" t="s">
        <v>1378</v>
      </c>
      <c r="C3073" s="113" t="s">
        <v>3560</v>
      </c>
      <c r="D3073" s="113" t="s">
        <v>824</v>
      </c>
      <c r="E3073" s="115"/>
      <c r="F3073" s="114">
        <v>4</v>
      </c>
      <c r="G3073" s="118" t="s">
        <v>821</v>
      </c>
    </row>
    <row r="3074" spans="1:7" ht="21" x14ac:dyDescent="0.35">
      <c r="A3074" s="112" t="s">
        <v>816</v>
      </c>
      <c r="B3074" s="113" t="s">
        <v>1138</v>
      </c>
      <c r="C3074" s="113" t="s">
        <v>3561</v>
      </c>
      <c r="D3074" s="113" t="s">
        <v>824</v>
      </c>
      <c r="E3074" s="115"/>
      <c r="F3074" s="114">
        <v>4</v>
      </c>
      <c r="G3074" s="118" t="s">
        <v>821</v>
      </c>
    </row>
    <row r="3075" spans="1:7" x14ac:dyDescent="0.35">
      <c r="A3075" s="112" t="s">
        <v>816</v>
      </c>
      <c r="B3075" s="113" t="s">
        <v>917</v>
      </c>
      <c r="C3075" s="113" t="s">
        <v>3562</v>
      </c>
      <c r="D3075" s="113" t="s">
        <v>824</v>
      </c>
      <c r="E3075" s="115"/>
      <c r="F3075" s="114">
        <v>2</v>
      </c>
      <c r="G3075" s="118" t="s">
        <v>821</v>
      </c>
    </row>
    <row r="3076" spans="1:7" ht="21" x14ac:dyDescent="0.35">
      <c r="A3076" s="112" t="s">
        <v>816</v>
      </c>
      <c r="B3076" s="113" t="s">
        <v>969</v>
      </c>
      <c r="C3076" s="113" t="s">
        <v>3563</v>
      </c>
      <c r="D3076" s="113" t="s">
        <v>824</v>
      </c>
      <c r="E3076" s="115"/>
      <c r="F3076" s="114">
        <v>4</v>
      </c>
      <c r="G3076" s="118" t="s">
        <v>821</v>
      </c>
    </row>
    <row r="3077" spans="1:7" ht="21" x14ac:dyDescent="0.35">
      <c r="A3077" s="112" t="s">
        <v>816</v>
      </c>
      <c r="B3077" s="113" t="s">
        <v>917</v>
      </c>
      <c r="C3077" s="113" t="s">
        <v>3564</v>
      </c>
      <c r="D3077" s="113" t="s">
        <v>824</v>
      </c>
      <c r="E3077" s="115"/>
      <c r="F3077" s="114">
        <v>2</v>
      </c>
      <c r="G3077" s="118" t="s">
        <v>821</v>
      </c>
    </row>
    <row r="3078" spans="1:7" ht="21" x14ac:dyDescent="0.35">
      <c r="A3078" s="112" t="s">
        <v>816</v>
      </c>
      <c r="B3078" s="113" t="s">
        <v>1266</v>
      </c>
      <c r="C3078" s="113" t="s">
        <v>3565</v>
      </c>
      <c r="D3078" s="113" t="s">
        <v>824</v>
      </c>
      <c r="E3078" s="115"/>
      <c r="F3078" s="114">
        <v>2</v>
      </c>
      <c r="G3078" s="118" t="s">
        <v>821</v>
      </c>
    </row>
    <row r="3079" spans="1:7" ht="21" x14ac:dyDescent="0.35">
      <c r="A3079" s="112" t="s">
        <v>816</v>
      </c>
      <c r="B3079" s="113" t="s">
        <v>969</v>
      </c>
      <c r="C3079" s="113" t="s">
        <v>3566</v>
      </c>
      <c r="D3079" s="113" t="s">
        <v>824</v>
      </c>
      <c r="E3079" s="115"/>
      <c r="F3079" s="114">
        <v>1</v>
      </c>
      <c r="G3079" s="118" t="s">
        <v>821</v>
      </c>
    </row>
    <row r="3080" spans="1:7" ht="21" x14ac:dyDescent="0.35">
      <c r="A3080" s="112" t="s">
        <v>816</v>
      </c>
      <c r="B3080" s="113" t="s">
        <v>969</v>
      </c>
      <c r="C3080" s="113" t="s">
        <v>3566</v>
      </c>
      <c r="D3080" s="113" t="s">
        <v>824</v>
      </c>
      <c r="E3080" s="115"/>
      <c r="F3080" s="114">
        <v>1</v>
      </c>
      <c r="G3080" s="118" t="s">
        <v>821</v>
      </c>
    </row>
    <row r="3081" spans="1:7" ht="21" x14ac:dyDescent="0.35">
      <c r="A3081" s="112" t="s">
        <v>816</v>
      </c>
      <c r="B3081" s="113" t="s">
        <v>3040</v>
      </c>
      <c r="C3081" s="113" t="s">
        <v>3567</v>
      </c>
      <c r="D3081" s="113" t="s">
        <v>824</v>
      </c>
      <c r="E3081" s="115"/>
      <c r="F3081" s="114">
        <v>2</v>
      </c>
      <c r="G3081" s="118" t="s">
        <v>821</v>
      </c>
    </row>
    <row r="3082" spans="1:7" ht="21" x14ac:dyDescent="0.35">
      <c r="A3082" s="112" t="s">
        <v>816</v>
      </c>
      <c r="B3082" s="113" t="s">
        <v>3040</v>
      </c>
      <c r="C3082" s="113" t="s">
        <v>3567</v>
      </c>
      <c r="D3082" s="113" t="s">
        <v>824</v>
      </c>
      <c r="E3082" s="115"/>
      <c r="F3082" s="114">
        <v>2</v>
      </c>
      <c r="G3082" s="118" t="s">
        <v>821</v>
      </c>
    </row>
    <row r="3083" spans="1:7" ht="21" x14ac:dyDescent="0.35">
      <c r="A3083" s="112" t="s">
        <v>816</v>
      </c>
      <c r="B3083" s="113" t="s">
        <v>3568</v>
      </c>
      <c r="C3083" s="113" t="s">
        <v>3569</v>
      </c>
      <c r="D3083" s="113" t="s">
        <v>824</v>
      </c>
      <c r="E3083" s="115"/>
      <c r="F3083" s="114">
        <v>3</v>
      </c>
      <c r="G3083" s="118" t="s">
        <v>821</v>
      </c>
    </row>
    <row r="3084" spans="1:7" x14ac:dyDescent="0.35">
      <c r="A3084" s="112" t="s">
        <v>816</v>
      </c>
      <c r="B3084" s="113" t="s">
        <v>1266</v>
      </c>
      <c r="C3084" s="113" t="s">
        <v>3570</v>
      </c>
      <c r="D3084" s="113" t="s">
        <v>824</v>
      </c>
      <c r="E3084" s="115"/>
      <c r="F3084" s="114">
        <v>5</v>
      </c>
      <c r="G3084" s="118" t="s">
        <v>821</v>
      </c>
    </row>
    <row r="3085" spans="1:7" ht="21" x14ac:dyDescent="0.35">
      <c r="A3085" s="112" t="s">
        <v>816</v>
      </c>
      <c r="B3085" s="113" t="s">
        <v>2201</v>
      </c>
      <c r="C3085" s="113" t="s">
        <v>2799</v>
      </c>
      <c r="D3085" s="113" t="s">
        <v>824</v>
      </c>
      <c r="E3085" s="115"/>
      <c r="F3085" s="114">
        <v>2</v>
      </c>
      <c r="G3085" s="118" t="s">
        <v>821</v>
      </c>
    </row>
    <row r="3086" spans="1:7" ht="21" x14ac:dyDescent="0.35">
      <c r="A3086" s="112" t="s">
        <v>816</v>
      </c>
      <c r="B3086" s="113" t="s">
        <v>1266</v>
      </c>
      <c r="C3086" s="113" t="s">
        <v>3571</v>
      </c>
      <c r="D3086" s="113" t="s">
        <v>819</v>
      </c>
      <c r="E3086" s="113" t="s">
        <v>838</v>
      </c>
      <c r="F3086" s="114">
        <v>2</v>
      </c>
      <c r="G3086" s="118" t="s">
        <v>821</v>
      </c>
    </row>
    <row r="3087" spans="1:7" ht="21" x14ac:dyDescent="0.35">
      <c r="A3087" s="112" t="s">
        <v>816</v>
      </c>
      <c r="B3087" s="113" t="s">
        <v>935</v>
      </c>
      <c r="C3087" s="113" t="s">
        <v>3572</v>
      </c>
      <c r="D3087" s="113" t="s">
        <v>824</v>
      </c>
      <c r="E3087" s="115"/>
      <c r="F3087" s="114">
        <v>2</v>
      </c>
      <c r="G3087" s="118" t="s">
        <v>821</v>
      </c>
    </row>
    <row r="3088" spans="1:7" ht="21" x14ac:dyDescent="0.35">
      <c r="A3088" s="112" t="s">
        <v>816</v>
      </c>
      <c r="B3088" s="113" t="s">
        <v>904</v>
      </c>
      <c r="C3088" s="113" t="s">
        <v>3573</v>
      </c>
      <c r="D3088" s="113" t="s">
        <v>824</v>
      </c>
      <c r="E3088" s="115"/>
      <c r="F3088" s="114">
        <v>2</v>
      </c>
      <c r="G3088" s="118" t="s">
        <v>821</v>
      </c>
    </row>
    <row r="3089" spans="1:7" ht="21" x14ac:dyDescent="0.35">
      <c r="A3089" s="112" t="s">
        <v>816</v>
      </c>
      <c r="B3089" s="113" t="s">
        <v>2802</v>
      </c>
      <c r="C3089" s="113" t="s">
        <v>2803</v>
      </c>
      <c r="D3089" s="113" t="s">
        <v>824</v>
      </c>
      <c r="E3089" s="115"/>
      <c r="F3089" s="114">
        <v>1</v>
      </c>
      <c r="G3089" s="118" t="s">
        <v>821</v>
      </c>
    </row>
    <row r="3090" spans="1:7" ht="21" x14ac:dyDescent="0.35">
      <c r="A3090" s="112" t="s">
        <v>816</v>
      </c>
      <c r="B3090" s="113" t="s">
        <v>1274</v>
      </c>
      <c r="C3090" s="113" t="s">
        <v>3574</v>
      </c>
      <c r="D3090" s="113" t="s">
        <v>819</v>
      </c>
      <c r="E3090" s="113" t="s">
        <v>820</v>
      </c>
      <c r="F3090" s="114">
        <v>1</v>
      </c>
      <c r="G3090" s="118" t="s">
        <v>821</v>
      </c>
    </row>
    <row r="3091" spans="1:7" ht="21" x14ac:dyDescent="0.35">
      <c r="A3091" s="112" t="s">
        <v>816</v>
      </c>
      <c r="B3091" s="113" t="s">
        <v>1274</v>
      </c>
      <c r="C3091" s="113" t="s">
        <v>3574</v>
      </c>
      <c r="D3091" s="113" t="s">
        <v>819</v>
      </c>
      <c r="E3091" s="113" t="s">
        <v>820</v>
      </c>
      <c r="F3091" s="114">
        <v>1</v>
      </c>
      <c r="G3091" s="118" t="s">
        <v>821</v>
      </c>
    </row>
    <row r="3092" spans="1:7" ht="21" x14ac:dyDescent="0.35">
      <c r="A3092" s="112" t="s">
        <v>816</v>
      </c>
      <c r="B3092" s="113" t="s">
        <v>996</v>
      </c>
      <c r="C3092" s="113" t="s">
        <v>3575</v>
      </c>
      <c r="D3092" s="113" t="s">
        <v>819</v>
      </c>
      <c r="E3092" s="113" t="s">
        <v>838</v>
      </c>
      <c r="F3092" s="114">
        <v>1</v>
      </c>
      <c r="G3092" s="118" t="s">
        <v>821</v>
      </c>
    </row>
    <row r="3093" spans="1:7" x14ac:dyDescent="0.35">
      <c r="A3093" s="112" t="s">
        <v>816</v>
      </c>
      <c r="B3093" s="113" t="s">
        <v>825</v>
      </c>
      <c r="C3093" s="113" t="s">
        <v>3576</v>
      </c>
      <c r="D3093" s="113" t="s">
        <v>819</v>
      </c>
      <c r="E3093" s="113" t="s">
        <v>838</v>
      </c>
      <c r="F3093" s="114">
        <v>1</v>
      </c>
      <c r="G3093" s="118" t="s">
        <v>821</v>
      </c>
    </row>
    <row r="3094" spans="1:7" ht="21" x14ac:dyDescent="0.35">
      <c r="A3094" s="112" t="s">
        <v>816</v>
      </c>
      <c r="B3094" s="113" t="s">
        <v>1020</v>
      </c>
      <c r="C3094" s="113" t="s">
        <v>3577</v>
      </c>
      <c r="D3094" s="113" t="s">
        <v>824</v>
      </c>
      <c r="E3094" s="115"/>
      <c r="F3094" s="114">
        <v>2</v>
      </c>
      <c r="G3094" s="118" t="s">
        <v>821</v>
      </c>
    </row>
    <row r="3095" spans="1:7" x14ac:dyDescent="0.35">
      <c r="A3095" s="112" t="s">
        <v>816</v>
      </c>
      <c r="B3095" s="113" t="s">
        <v>2277</v>
      </c>
      <c r="C3095" s="113" t="s">
        <v>3578</v>
      </c>
      <c r="D3095" s="113" t="s">
        <v>824</v>
      </c>
      <c r="E3095" s="115"/>
      <c r="F3095" s="114">
        <v>1</v>
      </c>
      <c r="G3095" s="118" t="s">
        <v>821</v>
      </c>
    </row>
    <row r="3096" spans="1:7" ht="21" x14ac:dyDescent="0.35">
      <c r="A3096" s="112" t="s">
        <v>816</v>
      </c>
      <c r="B3096" s="113" t="s">
        <v>1530</v>
      </c>
      <c r="C3096" s="113" t="s">
        <v>3579</v>
      </c>
      <c r="D3096" s="113" t="s">
        <v>824</v>
      </c>
      <c r="E3096" s="115"/>
      <c r="F3096" s="114">
        <v>1</v>
      </c>
      <c r="G3096" s="118" t="s">
        <v>821</v>
      </c>
    </row>
    <row r="3097" spans="1:7" ht="21" x14ac:dyDescent="0.35">
      <c r="A3097" s="112" t="s">
        <v>816</v>
      </c>
      <c r="B3097" s="113" t="s">
        <v>890</v>
      </c>
      <c r="C3097" s="113" t="s">
        <v>3580</v>
      </c>
      <c r="D3097" s="113" t="s">
        <v>824</v>
      </c>
      <c r="E3097" s="115"/>
      <c r="F3097" s="114">
        <v>3</v>
      </c>
      <c r="G3097" s="118" t="s">
        <v>821</v>
      </c>
    </row>
    <row r="3098" spans="1:7" ht="21" x14ac:dyDescent="0.35">
      <c r="A3098" s="112" t="s">
        <v>816</v>
      </c>
      <c r="B3098" s="113" t="s">
        <v>921</v>
      </c>
      <c r="C3098" s="113" t="s">
        <v>3125</v>
      </c>
      <c r="D3098" s="113" t="s">
        <v>824</v>
      </c>
      <c r="E3098" s="115"/>
      <c r="F3098" s="114">
        <v>2</v>
      </c>
      <c r="G3098" s="118" t="s">
        <v>821</v>
      </c>
    </row>
    <row r="3099" spans="1:7" ht="21" x14ac:dyDescent="0.35">
      <c r="A3099" s="112" t="s">
        <v>816</v>
      </c>
      <c r="B3099" s="113" t="s">
        <v>1315</v>
      </c>
      <c r="C3099" s="113" t="s">
        <v>3581</v>
      </c>
      <c r="D3099" s="113" t="s">
        <v>824</v>
      </c>
      <c r="E3099" s="115"/>
      <c r="F3099" s="114">
        <v>2</v>
      </c>
      <c r="G3099" s="118" t="s">
        <v>821</v>
      </c>
    </row>
    <row r="3100" spans="1:7" ht="21" x14ac:dyDescent="0.35">
      <c r="A3100" s="112" t="s">
        <v>816</v>
      </c>
      <c r="B3100" s="113" t="s">
        <v>853</v>
      </c>
      <c r="C3100" s="113" t="s">
        <v>3582</v>
      </c>
      <c r="D3100" s="113" t="s">
        <v>819</v>
      </c>
      <c r="E3100" s="113" t="s">
        <v>845</v>
      </c>
      <c r="F3100" s="114">
        <v>2</v>
      </c>
      <c r="G3100" s="118" t="s">
        <v>821</v>
      </c>
    </row>
    <row r="3101" spans="1:7" ht="21" x14ac:dyDescent="0.35">
      <c r="A3101" s="112" t="s">
        <v>816</v>
      </c>
      <c r="B3101" s="113" t="s">
        <v>880</v>
      </c>
      <c r="C3101" s="113" t="s">
        <v>3583</v>
      </c>
      <c r="D3101" s="113" t="s">
        <v>819</v>
      </c>
      <c r="E3101" s="113" t="s">
        <v>838</v>
      </c>
      <c r="F3101" s="114">
        <v>1</v>
      </c>
      <c r="G3101" s="118" t="s">
        <v>821</v>
      </c>
    </row>
    <row r="3102" spans="1:7" ht="21" x14ac:dyDescent="0.35">
      <c r="A3102" s="112" t="s">
        <v>816</v>
      </c>
      <c r="B3102" s="113" t="s">
        <v>3413</v>
      </c>
      <c r="C3102" s="113" t="s">
        <v>3584</v>
      </c>
      <c r="D3102" s="113" t="s">
        <v>824</v>
      </c>
      <c r="E3102" s="115"/>
      <c r="F3102" s="114">
        <v>1</v>
      </c>
      <c r="G3102" s="118" t="s">
        <v>821</v>
      </c>
    </row>
    <row r="3103" spans="1:7" ht="21" x14ac:dyDescent="0.35">
      <c r="A3103" s="112" t="s">
        <v>816</v>
      </c>
      <c r="B3103" s="113" t="s">
        <v>882</v>
      </c>
      <c r="C3103" s="113" t="s">
        <v>3585</v>
      </c>
      <c r="D3103" s="113" t="s">
        <v>824</v>
      </c>
      <c r="E3103" s="115"/>
      <c r="F3103" s="114">
        <v>1</v>
      </c>
      <c r="G3103" s="118" t="s">
        <v>821</v>
      </c>
    </row>
    <row r="3104" spans="1:7" ht="21" x14ac:dyDescent="0.35">
      <c r="A3104" s="112" t="s">
        <v>816</v>
      </c>
      <c r="B3104" s="113" t="s">
        <v>3136</v>
      </c>
      <c r="C3104" s="113" t="s">
        <v>3586</v>
      </c>
      <c r="D3104" s="113" t="s">
        <v>819</v>
      </c>
      <c r="E3104" s="113" t="s">
        <v>829</v>
      </c>
      <c r="F3104" s="114">
        <v>1</v>
      </c>
      <c r="G3104" s="118" t="s">
        <v>821</v>
      </c>
    </row>
    <row r="3105" spans="1:7" ht="21" x14ac:dyDescent="0.35">
      <c r="A3105" s="112" t="s">
        <v>816</v>
      </c>
      <c r="B3105" s="113" t="s">
        <v>3136</v>
      </c>
      <c r="C3105" s="113" t="s">
        <v>3586</v>
      </c>
      <c r="D3105" s="113" t="s">
        <v>819</v>
      </c>
      <c r="E3105" s="113" t="s">
        <v>829</v>
      </c>
      <c r="F3105" s="114">
        <v>1</v>
      </c>
      <c r="G3105" s="118" t="s">
        <v>821</v>
      </c>
    </row>
    <row r="3106" spans="1:7" ht="21" x14ac:dyDescent="0.35">
      <c r="A3106" s="112" t="s">
        <v>816</v>
      </c>
      <c r="B3106" s="113" t="s">
        <v>3136</v>
      </c>
      <c r="C3106" s="113" t="s">
        <v>3586</v>
      </c>
      <c r="D3106" s="113" t="s">
        <v>819</v>
      </c>
      <c r="E3106" s="113" t="s">
        <v>829</v>
      </c>
      <c r="F3106" s="114">
        <v>1</v>
      </c>
      <c r="G3106" s="118" t="s">
        <v>821</v>
      </c>
    </row>
    <row r="3107" spans="1:7" ht="21" x14ac:dyDescent="0.35">
      <c r="A3107" s="112" t="s">
        <v>816</v>
      </c>
      <c r="B3107" s="113" t="s">
        <v>2481</v>
      </c>
      <c r="C3107" s="113" t="s">
        <v>3587</v>
      </c>
      <c r="D3107" s="113" t="s">
        <v>819</v>
      </c>
      <c r="E3107" s="113" t="s">
        <v>820</v>
      </c>
      <c r="F3107" s="114">
        <v>1</v>
      </c>
      <c r="G3107" s="118" t="s">
        <v>821</v>
      </c>
    </row>
    <row r="3108" spans="1:7" ht="21" x14ac:dyDescent="0.35">
      <c r="A3108" s="112" t="s">
        <v>816</v>
      </c>
      <c r="B3108" s="113" t="s">
        <v>2481</v>
      </c>
      <c r="C3108" s="113" t="s">
        <v>3587</v>
      </c>
      <c r="D3108" s="113" t="s">
        <v>819</v>
      </c>
      <c r="E3108" s="113" t="s">
        <v>820</v>
      </c>
      <c r="F3108" s="114">
        <v>1</v>
      </c>
      <c r="G3108" s="118" t="s">
        <v>821</v>
      </c>
    </row>
    <row r="3109" spans="1:7" ht="21" x14ac:dyDescent="0.35">
      <c r="A3109" s="112" t="s">
        <v>816</v>
      </c>
      <c r="B3109" s="113" t="s">
        <v>2481</v>
      </c>
      <c r="C3109" s="113" t="s">
        <v>3587</v>
      </c>
      <c r="D3109" s="113" t="s">
        <v>819</v>
      </c>
      <c r="E3109" s="113" t="s">
        <v>820</v>
      </c>
      <c r="F3109" s="114">
        <v>1</v>
      </c>
      <c r="G3109" s="118" t="s">
        <v>821</v>
      </c>
    </row>
    <row r="3110" spans="1:7" x14ac:dyDescent="0.35">
      <c r="A3110" s="112" t="s">
        <v>816</v>
      </c>
      <c r="B3110" s="113" t="s">
        <v>3588</v>
      </c>
      <c r="C3110" s="113" t="s">
        <v>3589</v>
      </c>
      <c r="D3110" s="113" t="s">
        <v>824</v>
      </c>
      <c r="E3110" s="115"/>
      <c r="F3110" s="114">
        <v>3</v>
      </c>
      <c r="G3110" s="118" t="s">
        <v>821</v>
      </c>
    </row>
    <row r="3111" spans="1:7" ht="21" x14ac:dyDescent="0.35">
      <c r="A3111" s="112" t="s">
        <v>816</v>
      </c>
      <c r="B3111" s="113" t="s">
        <v>1233</v>
      </c>
      <c r="C3111" s="113" t="s">
        <v>3590</v>
      </c>
      <c r="D3111" s="113" t="s">
        <v>824</v>
      </c>
      <c r="E3111" s="115"/>
      <c r="F3111" s="114">
        <v>2</v>
      </c>
      <c r="G3111" s="118" t="s">
        <v>821</v>
      </c>
    </row>
    <row r="3112" spans="1:7" x14ac:dyDescent="0.35">
      <c r="A3112" s="112" t="s">
        <v>816</v>
      </c>
      <c r="B3112" s="113" t="s">
        <v>1378</v>
      </c>
      <c r="C3112" s="113" t="s">
        <v>3591</v>
      </c>
      <c r="D3112" s="113" t="s">
        <v>824</v>
      </c>
      <c r="E3112" s="115"/>
      <c r="F3112" s="114">
        <v>4</v>
      </c>
      <c r="G3112" s="118" t="s">
        <v>821</v>
      </c>
    </row>
    <row r="3113" spans="1:7" ht="21" x14ac:dyDescent="0.35">
      <c r="A3113" s="112" t="s">
        <v>816</v>
      </c>
      <c r="B3113" s="113" t="s">
        <v>2182</v>
      </c>
      <c r="C3113" s="113" t="s">
        <v>3592</v>
      </c>
      <c r="D3113" s="113" t="s">
        <v>819</v>
      </c>
      <c r="E3113" s="113" t="s">
        <v>845</v>
      </c>
      <c r="F3113" s="114">
        <v>1</v>
      </c>
      <c r="G3113" s="118" t="s">
        <v>821</v>
      </c>
    </row>
    <row r="3114" spans="1:7" ht="21" x14ac:dyDescent="0.35">
      <c r="A3114" s="112" t="s">
        <v>816</v>
      </c>
      <c r="B3114" s="113" t="s">
        <v>1274</v>
      </c>
      <c r="C3114" s="113" t="s">
        <v>3593</v>
      </c>
      <c r="D3114" s="113" t="s">
        <v>819</v>
      </c>
      <c r="E3114" s="113" t="s">
        <v>820</v>
      </c>
      <c r="F3114" s="114">
        <v>1</v>
      </c>
      <c r="G3114" s="118" t="s">
        <v>821</v>
      </c>
    </row>
    <row r="3115" spans="1:7" ht="21" x14ac:dyDescent="0.35">
      <c r="A3115" s="112" t="s">
        <v>816</v>
      </c>
      <c r="B3115" s="113" t="s">
        <v>1274</v>
      </c>
      <c r="C3115" s="113" t="s">
        <v>3593</v>
      </c>
      <c r="D3115" s="113" t="s">
        <v>819</v>
      </c>
      <c r="E3115" s="113" t="s">
        <v>820</v>
      </c>
      <c r="F3115" s="114">
        <v>1</v>
      </c>
      <c r="G3115" s="118" t="s">
        <v>821</v>
      </c>
    </row>
    <row r="3116" spans="1:7" x14ac:dyDescent="0.35">
      <c r="A3116" s="112" t="s">
        <v>816</v>
      </c>
      <c r="B3116" s="113" t="s">
        <v>1331</v>
      </c>
      <c r="C3116" s="113" t="s">
        <v>3594</v>
      </c>
      <c r="D3116" s="113" t="s">
        <v>819</v>
      </c>
      <c r="E3116" s="113" t="s">
        <v>820</v>
      </c>
      <c r="F3116" s="114">
        <v>1</v>
      </c>
      <c r="G3116" s="118" t="s">
        <v>821</v>
      </c>
    </row>
    <row r="3117" spans="1:7" ht="21" x14ac:dyDescent="0.35">
      <c r="A3117" s="112" t="s">
        <v>816</v>
      </c>
      <c r="B3117" s="113" t="s">
        <v>1274</v>
      </c>
      <c r="C3117" s="113" t="s">
        <v>3595</v>
      </c>
      <c r="D3117" s="113" t="s">
        <v>819</v>
      </c>
      <c r="E3117" s="113" t="s">
        <v>838</v>
      </c>
      <c r="F3117" s="114">
        <v>1</v>
      </c>
      <c r="G3117" s="118" t="s">
        <v>821</v>
      </c>
    </row>
    <row r="3118" spans="1:7" ht="21" x14ac:dyDescent="0.35">
      <c r="A3118" s="112" t="s">
        <v>816</v>
      </c>
      <c r="B3118" s="113" t="s">
        <v>1274</v>
      </c>
      <c r="C3118" s="113" t="s">
        <v>3595</v>
      </c>
      <c r="D3118" s="113" t="s">
        <v>819</v>
      </c>
      <c r="E3118" s="113" t="s">
        <v>838</v>
      </c>
      <c r="F3118" s="114">
        <v>1</v>
      </c>
      <c r="G3118" s="118" t="s">
        <v>821</v>
      </c>
    </row>
    <row r="3119" spans="1:7" ht="21" x14ac:dyDescent="0.35">
      <c r="A3119" s="112" t="s">
        <v>816</v>
      </c>
      <c r="B3119" s="113" t="s">
        <v>1274</v>
      </c>
      <c r="C3119" s="113" t="s">
        <v>3595</v>
      </c>
      <c r="D3119" s="113" t="s">
        <v>819</v>
      </c>
      <c r="E3119" s="113" t="s">
        <v>838</v>
      </c>
      <c r="F3119" s="114">
        <v>1</v>
      </c>
      <c r="G3119" s="118" t="s">
        <v>821</v>
      </c>
    </row>
    <row r="3120" spans="1:7" ht="21" x14ac:dyDescent="0.35">
      <c r="A3120" s="112" t="s">
        <v>816</v>
      </c>
      <c r="B3120" s="113" t="s">
        <v>880</v>
      </c>
      <c r="C3120" s="113" t="s">
        <v>3596</v>
      </c>
      <c r="D3120" s="113" t="s">
        <v>819</v>
      </c>
      <c r="E3120" s="113" t="s">
        <v>820</v>
      </c>
      <c r="F3120" s="114">
        <v>1</v>
      </c>
      <c r="G3120" s="118" t="s">
        <v>821</v>
      </c>
    </row>
    <row r="3121" spans="1:7" ht="21" x14ac:dyDescent="0.35">
      <c r="A3121" s="112" t="s">
        <v>816</v>
      </c>
      <c r="B3121" s="113" t="s">
        <v>880</v>
      </c>
      <c r="C3121" s="113" t="s">
        <v>3596</v>
      </c>
      <c r="D3121" s="113" t="s">
        <v>819</v>
      </c>
      <c r="E3121" s="113" t="s">
        <v>820</v>
      </c>
      <c r="F3121" s="114">
        <v>1</v>
      </c>
      <c r="G3121" s="118" t="s">
        <v>821</v>
      </c>
    </row>
    <row r="3122" spans="1:7" ht="21" x14ac:dyDescent="0.35">
      <c r="A3122" s="112" t="s">
        <v>816</v>
      </c>
      <c r="B3122" s="113" t="s">
        <v>880</v>
      </c>
      <c r="C3122" s="113" t="s">
        <v>3596</v>
      </c>
      <c r="D3122" s="113" t="s">
        <v>819</v>
      </c>
      <c r="E3122" s="113" t="s">
        <v>820</v>
      </c>
      <c r="F3122" s="114">
        <v>1</v>
      </c>
      <c r="G3122" s="118" t="s">
        <v>821</v>
      </c>
    </row>
    <row r="3123" spans="1:7" ht="21" x14ac:dyDescent="0.35">
      <c r="A3123" s="112" t="s">
        <v>816</v>
      </c>
      <c r="B3123" s="113" t="s">
        <v>1814</v>
      </c>
      <c r="C3123" s="113" t="s">
        <v>3597</v>
      </c>
      <c r="D3123" s="113" t="s">
        <v>824</v>
      </c>
      <c r="E3123" s="115"/>
      <c r="F3123" s="114">
        <v>4</v>
      </c>
      <c r="G3123" s="118" t="s">
        <v>821</v>
      </c>
    </row>
    <row r="3124" spans="1:7" ht="21" x14ac:dyDescent="0.35">
      <c r="A3124" s="112" t="s">
        <v>816</v>
      </c>
      <c r="B3124" s="113" t="s">
        <v>873</v>
      </c>
      <c r="C3124" s="113" t="s">
        <v>3598</v>
      </c>
      <c r="D3124" s="113" t="s">
        <v>824</v>
      </c>
      <c r="E3124" s="115"/>
      <c r="F3124" s="114">
        <v>2</v>
      </c>
      <c r="G3124" s="118" t="s">
        <v>821</v>
      </c>
    </row>
    <row r="3125" spans="1:7" x14ac:dyDescent="0.35">
      <c r="A3125" s="112" t="s">
        <v>816</v>
      </c>
      <c r="B3125" s="113" t="s">
        <v>873</v>
      </c>
      <c r="C3125" s="113" t="s">
        <v>3599</v>
      </c>
      <c r="D3125" s="113" t="s">
        <v>824</v>
      </c>
      <c r="E3125" s="115"/>
      <c r="F3125" s="114">
        <v>2</v>
      </c>
      <c r="G3125" s="118" t="s">
        <v>821</v>
      </c>
    </row>
    <row r="3126" spans="1:7" x14ac:dyDescent="0.35">
      <c r="A3126" s="112" t="s">
        <v>816</v>
      </c>
      <c r="B3126" s="113" t="s">
        <v>873</v>
      </c>
      <c r="C3126" s="113" t="s">
        <v>3600</v>
      </c>
      <c r="D3126" s="113" t="s">
        <v>824</v>
      </c>
      <c r="E3126" s="115"/>
      <c r="F3126" s="114">
        <v>2</v>
      </c>
      <c r="G3126" s="118" t="s">
        <v>821</v>
      </c>
    </row>
    <row r="3127" spans="1:7" x14ac:dyDescent="0.35">
      <c r="A3127" s="112" t="s">
        <v>816</v>
      </c>
      <c r="B3127" s="113" t="s">
        <v>873</v>
      </c>
      <c r="C3127" s="113" t="s">
        <v>3601</v>
      </c>
      <c r="D3127" s="113" t="s">
        <v>824</v>
      </c>
      <c r="E3127" s="115"/>
      <c r="F3127" s="114">
        <v>2</v>
      </c>
      <c r="G3127" s="118" t="s">
        <v>821</v>
      </c>
    </row>
    <row r="3128" spans="1:7" x14ac:dyDescent="0.35">
      <c r="A3128" s="112" t="s">
        <v>816</v>
      </c>
      <c r="B3128" s="113" t="s">
        <v>873</v>
      </c>
      <c r="C3128" s="113" t="s">
        <v>3601</v>
      </c>
      <c r="D3128" s="113" t="s">
        <v>824</v>
      </c>
      <c r="E3128" s="115"/>
      <c r="F3128" s="114">
        <v>2</v>
      </c>
      <c r="G3128" s="118" t="s">
        <v>821</v>
      </c>
    </row>
    <row r="3129" spans="1:7" ht="21" x14ac:dyDescent="0.35">
      <c r="A3129" s="112" t="s">
        <v>816</v>
      </c>
      <c r="B3129" s="113" t="s">
        <v>873</v>
      </c>
      <c r="C3129" s="113" t="s">
        <v>3602</v>
      </c>
      <c r="D3129" s="113" t="s">
        <v>824</v>
      </c>
      <c r="E3129" s="115"/>
      <c r="F3129" s="114">
        <v>2</v>
      </c>
      <c r="G3129" s="118" t="s">
        <v>821</v>
      </c>
    </row>
    <row r="3130" spans="1:7" ht="21" x14ac:dyDescent="0.35">
      <c r="A3130" s="112" t="s">
        <v>816</v>
      </c>
      <c r="B3130" s="113" t="s">
        <v>1235</v>
      </c>
      <c r="C3130" s="113" t="s">
        <v>3603</v>
      </c>
      <c r="D3130" s="113" t="s">
        <v>824</v>
      </c>
      <c r="E3130" s="115"/>
      <c r="F3130" s="114">
        <v>4</v>
      </c>
      <c r="G3130" s="118" t="s">
        <v>821</v>
      </c>
    </row>
    <row r="3131" spans="1:7" x14ac:dyDescent="0.35">
      <c r="A3131" s="112" t="s">
        <v>816</v>
      </c>
      <c r="B3131" s="113" t="s">
        <v>1177</v>
      </c>
      <c r="C3131" s="113" t="s">
        <v>3604</v>
      </c>
      <c r="D3131" s="113" t="s">
        <v>824</v>
      </c>
      <c r="E3131" s="115"/>
      <c r="F3131" s="114">
        <v>1</v>
      </c>
      <c r="G3131" s="118" t="s">
        <v>821</v>
      </c>
    </row>
    <row r="3132" spans="1:7" x14ac:dyDescent="0.35">
      <c r="A3132" s="112" t="s">
        <v>816</v>
      </c>
      <c r="B3132" s="113" t="s">
        <v>1177</v>
      </c>
      <c r="C3132" s="113" t="s">
        <v>3604</v>
      </c>
      <c r="D3132" s="113" t="s">
        <v>824</v>
      </c>
      <c r="E3132" s="115"/>
      <c r="F3132" s="114">
        <v>1</v>
      </c>
      <c r="G3132" s="118" t="s">
        <v>821</v>
      </c>
    </row>
    <row r="3133" spans="1:7" x14ac:dyDescent="0.35">
      <c r="A3133" s="112" t="s">
        <v>816</v>
      </c>
      <c r="B3133" s="113" t="s">
        <v>3605</v>
      </c>
      <c r="C3133" s="113" t="s">
        <v>3606</v>
      </c>
      <c r="D3133" s="113" t="s">
        <v>824</v>
      </c>
      <c r="E3133" s="115"/>
      <c r="F3133" s="114">
        <v>4</v>
      </c>
      <c r="G3133" s="118" t="s">
        <v>821</v>
      </c>
    </row>
    <row r="3134" spans="1:7" ht="21" x14ac:dyDescent="0.35">
      <c r="A3134" s="112" t="s">
        <v>816</v>
      </c>
      <c r="B3134" s="113" t="s">
        <v>3607</v>
      </c>
      <c r="C3134" s="113" t="s">
        <v>3608</v>
      </c>
      <c r="D3134" s="113" t="s">
        <v>824</v>
      </c>
      <c r="E3134" s="115"/>
      <c r="F3134" s="114">
        <v>1</v>
      </c>
      <c r="G3134" s="118" t="s">
        <v>821</v>
      </c>
    </row>
    <row r="3135" spans="1:7" ht="21" x14ac:dyDescent="0.35">
      <c r="A3135" s="112" t="s">
        <v>816</v>
      </c>
      <c r="B3135" s="113" t="s">
        <v>1660</v>
      </c>
      <c r="C3135" s="113" t="s">
        <v>1690</v>
      </c>
      <c r="D3135" s="113" t="s">
        <v>824</v>
      </c>
      <c r="E3135" s="115"/>
      <c r="F3135" s="114">
        <v>2</v>
      </c>
      <c r="G3135" s="118" t="s">
        <v>821</v>
      </c>
    </row>
    <row r="3136" spans="1:7" x14ac:dyDescent="0.35">
      <c r="A3136" s="112" t="s">
        <v>816</v>
      </c>
      <c r="B3136" s="113" t="s">
        <v>1367</v>
      </c>
      <c r="C3136" s="113" t="s">
        <v>3609</v>
      </c>
      <c r="D3136" s="113" t="s">
        <v>824</v>
      </c>
      <c r="E3136" s="115"/>
      <c r="F3136" s="114">
        <v>1</v>
      </c>
      <c r="G3136" s="118" t="s">
        <v>821</v>
      </c>
    </row>
    <row r="3137" spans="1:7" x14ac:dyDescent="0.35">
      <c r="A3137" s="112" t="s">
        <v>816</v>
      </c>
      <c r="B3137" s="113" t="s">
        <v>1367</v>
      </c>
      <c r="C3137" s="113" t="s">
        <v>3609</v>
      </c>
      <c r="D3137" s="113" t="s">
        <v>824</v>
      </c>
      <c r="E3137" s="115"/>
      <c r="F3137" s="114">
        <v>1</v>
      </c>
      <c r="G3137" s="118" t="s">
        <v>821</v>
      </c>
    </row>
    <row r="3138" spans="1:7" x14ac:dyDescent="0.35">
      <c r="A3138" s="112" t="s">
        <v>816</v>
      </c>
      <c r="B3138" s="113" t="s">
        <v>1367</v>
      </c>
      <c r="C3138" s="113" t="s">
        <v>2822</v>
      </c>
      <c r="D3138" s="113" t="s">
        <v>824</v>
      </c>
      <c r="E3138" s="115"/>
      <c r="F3138" s="114">
        <v>1</v>
      </c>
      <c r="G3138" s="118" t="s">
        <v>821</v>
      </c>
    </row>
    <row r="3139" spans="1:7" ht="21" x14ac:dyDescent="0.35">
      <c r="A3139" s="112" t="s">
        <v>816</v>
      </c>
      <c r="B3139" s="113" t="s">
        <v>1463</v>
      </c>
      <c r="C3139" s="113" t="s">
        <v>3610</v>
      </c>
      <c r="D3139" s="113" t="s">
        <v>824</v>
      </c>
      <c r="E3139" s="115"/>
      <c r="F3139" s="114">
        <v>1</v>
      </c>
      <c r="G3139" s="118" t="s">
        <v>821</v>
      </c>
    </row>
    <row r="3140" spans="1:7" ht="21" x14ac:dyDescent="0.35">
      <c r="A3140" s="112" t="s">
        <v>816</v>
      </c>
      <c r="B3140" s="113" t="s">
        <v>1367</v>
      </c>
      <c r="C3140" s="113" t="s">
        <v>3203</v>
      </c>
      <c r="D3140" s="113" t="s">
        <v>824</v>
      </c>
      <c r="E3140" s="115"/>
      <c r="F3140" s="114">
        <v>7</v>
      </c>
      <c r="G3140" s="118" t="s">
        <v>821</v>
      </c>
    </row>
    <row r="3141" spans="1:7" ht="21" x14ac:dyDescent="0.35">
      <c r="A3141" s="112" t="s">
        <v>816</v>
      </c>
      <c r="B3141" s="113" t="s">
        <v>1545</v>
      </c>
      <c r="C3141" s="113" t="s">
        <v>3611</v>
      </c>
      <c r="D3141" s="113" t="s">
        <v>819</v>
      </c>
      <c r="E3141" s="113" t="s">
        <v>820</v>
      </c>
      <c r="F3141" s="114">
        <v>1</v>
      </c>
      <c r="G3141" s="118" t="s">
        <v>821</v>
      </c>
    </row>
    <row r="3142" spans="1:7" ht="21" x14ac:dyDescent="0.35">
      <c r="A3142" s="112" t="s">
        <v>816</v>
      </c>
      <c r="B3142" s="113" t="s">
        <v>3612</v>
      </c>
      <c r="C3142" s="113" t="s">
        <v>3613</v>
      </c>
      <c r="D3142" s="113" t="s">
        <v>824</v>
      </c>
      <c r="E3142" s="115"/>
      <c r="F3142" s="114">
        <v>1</v>
      </c>
      <c r="G3142" s="118" t="s">
        <v>821</v>
      </c>
    </row>
    <row r="3143" spans="1:7" ht="21" x14ac:dyDescent="0.35">
      <c r="A3143" s="112" t="s">
        <v>816</v>
      </c>
      <c r="B3143" s="113" t="s">
        <v>827</v>
      </c>
      <c r="C3143" s="113" t="s">
        <v>3614</v>
      </c>
      <c r="D3143" s="113" t="s">
        <v>824</v>
      </c>
      <c r="E3143" s="115"/>
      <c r="F3143" s="114">
        <v>20</v>
      </c>
      <c r="G3143" s="118" t="s">
        <v>821</v>
      </c>
    </row>
    <row r="3144" spans="1:7" ht="21" x14ac:dyDescent="0.35">
      <c r="A3144" s="112" t="s">
        <v>816</v>
      </c>
      <c r="B3144" s="113" t="s">
        <v>880</v>
      </c>
      <c r="C3144" s="113" t="s">
        <v>3615</v>
      </c>
      <c r="D3144" s="113" t="s">
        <v>819</v>
      </c>
      <c r="E3144" s="113" t="s">
        <v>820</v>
      </c>
      <c r="F3144" s="114">
        <v>1</v>
      </c>
      <c r="G3144" s="118" t="s">
        <v>821</v>
      </c>
    </row>
    <row r="3145" spans="1:7" ht="21" x14ac:dyDescent="0.35">
      <c r="A3145" s="112" t="s">
        <v>816</v>
      </c>
      <c r="B3145" s="113" t="s">
        <v>1551</v>
      </c>
      <c r="C3145" s="113" t="s">
        <v>3616</v>
      </c>
      <c r="D3145" s="113" t="s">
        <v>824</v>
      </c>
      <c r="E3145" s="115"/>
      <c r="F3145" s="114">
        <v>5</v>
      </c>
      <c r="G3145" s="118" t="s">
        <v>821</v>
      </c>
    </row>
    <row r="3146" spans="1:7" ht="21" x14ac:dyDescent="0.35">
      <c r="A3146" s="112" t="s">
        <v>816</v>
      </c>
      <c r="B3146" s="113" t="s">
        <v>998</v>
      </c>
      <c r="C3146" s="113" t="s">
        <v>3617</v>
      </c>
      <c r="D3146" s="113" t="s">
        <v>824</v>
      </c>
      <c r="E3146" s="115"/>
      <c r="F3146" s="114">
        <v>2</v>
      </c>
      <c r="G3146" s="118" t="s">
        <v>821</v>
      </c>
    </row>
    <row r="3147" spans="1:7" x14ac:dyDescent="0.35">
      <c r="A3147" s="112" t="s">
        <v>816</v>
      </c>
      <c r="B3147" s="113" t="s">
        <v>873</v>
      </c>
      <c r="C3147" s="113" t="s">
        <v>3618</v>
      </c>
      <c r="D3147" s="113" t="s">
        <v>824</v>
      </c>
      <c r="E3147" s="115"/>
      <c r="F3147" s="114">
        <v>1</v>
      </c>
      <c r="G3147" s="118" t="s">
        <v>821</v>
      </c>
    </row>
    <row r="3148" spans="1:7" x14ac:dyDescent="0.35">
      <c r="A3148" s="112" t="s">
        <v>816</v>
      </c>
      <c r="B3148" s="113" t="s">
        <v>867</v>
      </c>
      <c r="C3148" s="113" t="s">
        <v>3619</v>
      </c>
      <c r="D3148" s="113" t="s">
        <v>819</v>
      </c>
      <c r="E3148" s="113" t="s">
        <v>889</v>
      </c>
      <c r="F3148" s="114">
        <v>1</v>
      </c>
      <c r="G3148" s="118" t="s">
        <v>821</v>
      </c>
    </row>
    <row r="3149" spans="1:7" ht="21" x14ac:dyDescent="0.35">
      <c r="A3149" s="112" t="s">
        <v>816</v>
      </c>
      <c r="B3149" s="113" t="s">
        <v>1185</v>
      </c>
      <c r="C3149" s="113" t="s">
        <v>2832</v>
      </c>
      <c r="D3149" s="113" t="s">
        <v>824</v>
      </c>
      <c r="E3149" s="115"/>
      <c r="F3149" s="114">
        <v>2</v>
      </c>
      <c r="G3149" s="118" t="s">
        <v>821</v>
      </c>
    </row>
    <row r="3150" spans="1:7" ht="21" x14ac:dyDescent="0.35">
      <c r="A3150" s="112" t="s">
        <v>816</v>
      </c>
      <c r="B3150" s="113" t="s">
        <v>880</v>
      </c>
      <c r="C3150" s="113" t="s">
        <v>3620</v>
      </c>
      <c r="D3150" s="113" t="s">
        <v>824</v>
      </c>
      <c r="E3150" s="115"/>
      <c r="F3150" s="114">
        <v>1</v>
      </c>
      <c r="G3150" s="118" t="s">
        <v>821</v>
      </c>
    </row>
    <row r="3151" spans="1:7" ht="31.5" x14ac:dyDescent="0.35">
      <c r="A3151" s="112" t="s">
        <v>816</v>
      </c>
      <c r="B3151" s="113" t="s">
        <v>1185</v>
      </c>
      <c r="C3151" s="113" t="s">
        <v>3621</v>
      </c>
      <c r="D3151" s="113" t="s">
        <v>824</v>
      </c>
      <c r="E3151" s="115"/>
      <c r="F3151" s="114">
        <v>1</v>
      </c>
      <c r="G3151" s="118" t="s">
        <v>821</v>
      </c>
    </row>
    <row r="3152" spans="1:7" ht="31.5" x14ac:dyDescent="0.35">
      <c r="A3152" s="112" t="s">
        <v>816</v>
      </c>
      <c r="B3152" s="113" t="s">
        <v>1185</v>
      </c>
      <c r="C3152" s="113" t="s">
        <v>3621</v>
      </c>
      <c r="D3152" s="113" t="s">
        <v>824</v>
      </c>
      <c r="E3152" s="115"/>
      <c r="F3152" s="114">
        <v>1</v>
      </c>
      <c r="G3152" s="118" t="s">
        <v>821</v>
      </c>
    </row>
    <row r="3153" spans="1:7" ht="21" x14ac:dyDescent="0.35">
      <c r="A3153" s="112" t="s">
        <v>816</v>
      </c>
      <c r="B3153" s="113" t="s">
        <v>1978</v>
      </c>
      <c r="C3153" s="113" t="s">
        <v>1979</v>
      </c>
      <c r="D3153" s="113" t="s">
        <v>824</v>
      </c>
      <c r="E3153" s="115"/>
      <c r="F3153" s="114">
        <v>8</v>
      </c>
      <c r="G3153" s="118" t="s">
        <v>821</v>
      </c>
    </row>
    <row r="3154" spans="1:7" ht="21" x14ac:dyDescent="0.35">
      <c r="A3154" s="112" t="s">
        <v>816</v>
      </c>
      <c r="B3154" s="113" t="s">
        <v>1978</v>
      </c>
      <c r="C3154" s="113" t="s">
        <v>1979</v>
      </c>
      <c r="D3154" s="113" t="s">
        <v>824</v>
      </c>
      <c r="E3154" s="115"/>
      <c r="F3154" s="114">
        <v>8</v>
      </c>
      <c r="G3154" s="118" t="s">
        <v>821</v>
      </c>
    </row>
    <row r="3155" spans="1:7" ht="21" x14ac:dyDescent="0.35">
      <c r="A3155" s="112" t="s">
        <v>816</v>
      </c>
      <c r="B3155" s="113" t="s">
        <v>1978</v>
      </c>
      <c r="C3155" s="113" t="s">
        <v>1979</v>
      </c>
      <c r="D3155" s="113" t="s">
        <v>824</v>
      </c>
      <c r="E3155" s="115"/>
      <c r="F3155" s="114">
        <v>8</v>
      </c>
      <c r="G3155" s="118" t="s">
        <v>821</v>
      </c>
    </row>
    <row r="3156" spans="1:7" ht="21" x14ac:dyDescent="0.35">
      <c r="A3156" s="112" t="s">
        <v>816</v>
      </c>
      <c r="B3156" s="113" t="s">
        <v>855</v>
      </c>
      <c r="C3156" s="113" t="s">
        <v>3622</v>
      </c>
      <c r="D3156" s="113" t="s">
        <v>824</v>
      </c>
      <c r="E3156" s="115"/>
      <c r="F3156" s="114">
        <v>1</v>
      </c>
      <c r="G3156" s="118" t="s">
        <v>821</v>
      </c>
    </row>
    <row r="3157" spans="1:7" ht="21" x14ac:dyDescent="0.35">
      <c r="A3157" s="112" t="s">
        <v>816</v>
      </c>
      <c r="B3157" s="113" t="s">
        <v>825</v>
      </c>
      <c r="C3157" s="113" t="s">
        <v>3623</v>
      </c>
      <c r="D3157" s="113" t="s">
        <v>819</v>
      </c>
      <c r="E3157" s="113" t="s">
        <v>838</v>
      </c>
      <c r="F3157" s="114">
        <v>1</v>
      </c>
      <c r="G3157" s="118" t="s">
        <v>821</v>
      </c>
    </row>
    <row r="3158" spans="1:7" ht="21" x14ac:dyDescent="0.35">
      <c r="A3158" s="112" t="s">
        <v>816</v>
      </c>
      <c r="B3158" s="113" t="s">
        <v>1337</v>
      </c>
      <c r="C3158" s="113" t="s">
        <v>3624</v>
      </c>
      <c r="D3158" s="113" t="s">
        <v>824</v>
      </c>
      <c r="E3158" s="115"/>
      <c r="F3158" s="114">
        <v>1</v>
      </c>
      <c r="G3158" s="118" t="s">
        <v>821</v>
      </c>
    </row>
    <row r="3159" spans="1:7" ht="21" x14ac:dyDescent="0.35">
      <c r="A3159" s="112" t="s">
        <v>816</v>
      </c>
      <c r="B3159" s="113" t="s">
        <v>1537</v>
      </c>
      <c r="C3159" s="113" t="s">
        <v>3625</v>
      </c>
      <c r="D3159" s="113" t="s">
        <v>824</v>
      </c>
      <c r="E3159" s="115"/>
      <c r="F3159" s="114">
        <v>1</v>
      </c>
      <c r="G3159" s="118" t="s">
        <v>821</v>
      </c>
    </row>
    <row r="3160" spans="1:7" ht="21" x14ac:dyDescent="0.35">
      <c r="A3160" s="112" t="s">
        <v>816</v>
      </c>
      <c r="B3160" s="113" t="s">
        <v>893</v>
      </c>
      <c r="C3160" s="113" t="s">
        <v>3626</v>
      </c>
      <c r="D3160" s="113" t="s">
        <v>824</v>
      </c>
      <c r="E3160" s="115"/>
      <c r="F3160" s="114">
        <v>1</v>
      </c>
      <c r="G3160" s="118" t="s">
        <v>821</v>
      </c>
    </row>
    <row r="3161" spans="1:7" x14ac:dyDescent="0.35">
      <c r="A3161" s="112" t="s">
        <v>816</v>
      </c>
      <c r="B3161" s="113" t="s">
        <v>3627</v>
      </c>
      <c r="C3161" s="113" t="s">
        <v>3628</v>
      </c>
      <c r="D3161" s="113" t="s">
        <v>819</v>
      </c>
      <c r="E3161" s="113" t="s">
        <v>820</v>
      </c>
      <c r="F3161" s="114">
        <v>2</v>
      </c>
      <c r="G3161" s="118" t="s">
        <v>821</v>
      </c>
    </row>
    <row r="3162" spans="1:7" x14ac:dyDescent="0.35">
      <c r="A3162" s="112" t="s">
        <v>816</v>
      </c>
      <c r="B3162" s="113" t="s">
        <v>861</v>
      </c>
      <c r="C3162" s="113" t="s">
        <v>3629</v>
      </c>
      <c r="D3162" s="113" t="s">
        <v>824</v>
      </c>
      <c r="E3162" s="115"/>
      <c r="F3162" s="114">
        <v>1</v>
      </c>
      <c r="G3162" s="118" t="s">
        <v>821</v>
      </c>
    </row>
    <row r="3163" spans="1:7" x14ac:dyDescent="0.35">
      <c r="A3163" s="112" t="s">
        <v>816</v>
      </c>
      <c r="B3163" s="113" t="s">
        <v>861</v>
      </c>
      <c r="C3163" s="113" t="s">
        <v>3629</v>
      </c>
      <c r="D3163" s="113" t="s">
        <v>824</v>
      </c>
      <c r="E3163" s="115"/>
      <c r="F3163" s="114">
        <v>1</v>
      </c>
      <c r="G3163" s="118" t="s">
        <v>821</v>
      </c>
    </row>
    <row r="3164" spans="1:7" x14ac:dyDescent="0.35">
      <c r="A3164" s="112" t="s">
        <v>816</v>
      </c>
      <c r="B3164" s="113" t="s">
        <v>935</v>
      </c>
      <c r="C3164" s="113" t="s">
        <v>3630</v>
      </c>
      <c r="D3164" s="113" t="s">
        <v>824</v>
      </c>
      <c r="E3164" s="115"/>
      <c r="F3164" s="114">
        <v>2</v>
      </c>
      <c r="G3164" s="118" t="s">
        <v>821</v>
      </c>
    </row>
    <row r="3165" spans="1:7" x14ac:dyDescent="0.35">
      <c r="A3165" s="112" t="s">
        <v>816</v>
      </c>
      <c r="B3165" s="113" t="s">
        <v>3627</v>
      </c>
      <c r="C3165" s="113" t="s">
        <v>3631</v>
      </c>
      <c r="D3165" s="113" t="s">
        <v>819</v>
      </c>
      <c r="E3165" s="113" t="s">
        <v>820</v>
      </c>
      <c r="F3165" s="114">
        <v>2</v>
      </c>
      <c r="G3165" s="118" t="s">
        <v>821</v>
      </c>
    </row>
    <row r="3166" spans="1:7" x14ac:dyDescent="0.35">
      <c r="A3166" s="112" t="s">
        <v>816</v>
      </c>
      <c r="B3166" s="113" t="s">
        <v>3627</v>
      </c>
      <c r="C3166" s="113" t="s">
        <v>3631</v>
      </c>
      <c r="D3166" s="113" t="s">
        <v>819</v>
      </c>
      <c r="E3166" s="113" t="s">
        <v>820</v>
      </c>
      <c r="F3166" s="114">
        <v>2</v>
      </c>
      <c r="G3166" s="118" t="s">
        <v>821</v>
      </c>
    </row>
    <row r="3167" spans="1:7" ht="21" x14ac:dyDescent="0.35">
      <c r="A3167" s="112" t="s">
        <v>816</v>
      </c>
      <c r="B3167" s="113" t="s">
        <v>969</v>
      </c>
      <c r="C3167" s="113" t="s">
        <v>3632</v>
      </c>
      <c r="D3167" s="113" t="s">
        <v>824</v>
      </c>
      <c r="E3167" s="115"/>
      <c r="F3167" s="114">
        <v>10</v>
      </c>
      <c r="G3167" s="118" t="s">
        <v>821</v>
      </c>
    </row>
    <row r="3168" spans="1:7" ht="21" x14ac:dyDescent="0.35">
      <c r="A3168" s="112" t="s">
        <v>816</v>
      </c>
      <c r="B3168" s="113" t="s">
        <v>1138</v>
      </c>
      <c r="C3168" s="113" t="s">
        <v>2843</v>
      </c>
      <c r="D3168" s="113" t="s">
        <v>824</v>
      </c>
      <c r="E3168" s="115"/>
      <c r="F3168" s="114">
        <v>2</v>
      </c>
      <c r="G3168" s="118" t="s">
        <v>821</v>
      </c>
    </row>
    <row r="3169" spans="1:7" ht="21" x14ac:dyDescent="0.35">
      <c r="A3169" s="112" t="s">
        <v>816</v>
      </c>
      <c r="B3169" s="113" t="s">
        <v>1159</v>
      </c>
      <c r="C3169" s="113" t="s">
        <v>3633</v>
      </c>
      <c r="D3169" s="113" t="s">
        <v>819</v>
      </c>
      <c r="E3169" s="113" t="s">
        <v>820</v>
      </c>
      <c r="F3169" s="114">
        <v>1</v>
      </c>
      <c r="G3169" s="118" t="s">
        <v>821</v>
      </c>
    </row>
    <row r="3170" spans="1:7" ht="21" x14ac:dyDescent="0.35">
      <c r="A3170" s="112" t="s">
        <v>816</v>
      </c>
      <c r="B3170" s="113" t="s">
        <v>893</v>
      </c>
      <c r="C3170" s="113" t="s">
        <v>3634</v>
      </c>
      <c r="D3170" s="113" t="s">
        <v>824</v>
      </c>
      <c r="E3170" s="115"/>
      <c r="F3170" s="114">
        <v>1</v>
      </c>
      <c r="G3170" s="118" t="s">
        <v>821</v>
      </c>
    </row>
    <row r="3171" spans="1:7" ht="21" x14ac:dyDescent="0.35">
      <c r="A3171" s="112" t="s">
        <v>816</v>
      </c>
      <c r="B3171" s="113" t="s">
        <v>1532</v>
      </c>
      <c r="C3171" s="113" t="s">
        <v>3635</v>
      </c>
      <c r="D3171" s="113" t="s">
        <v>824</v>
      </c>
      <c r="E3171" s="115"/>
      <c r="F3171" s="114">
        <v>1</v>
      </c>
      <c r="G3171" s="118" t="s">
        <v>821</v>
      </c>
    </row>
    <row r="3172" spans="1:7" ht="21" x14ac:dyDescent="0.35">
      <c r="A3172" s="112" t="s">
        <v>816</v>
      </c>
      <c r="B3172" s="113" t="s">
        <v>1532</v>
      </c>
      <c r="C3172" s="113" t="s">
        <v>3636</v>
      </c>
      <c r="D3172" s="113" t="s">
        <v>824</v>
      </c>
      <c r="E3172" s="115"/>
      <c r="F3172" s="114">
        <v>1</v>
      </c>
      <c r="G3172" s="118" t="s">
        <v>821</v>
      </c>
    </row>
    <row r="3173" spans="1:7" ht="21" x14ac:dyDescent="0.35">
      <c r="A3173" s="112" t="s">
        <v>816</v>
      </c>
      <c r="B3173" s="113" t="s">
        <v>890</v>
      </c>
      <c r="C3173" s="113" t="s">
        <v>3637</v>
      </c>
      <c r="D3173" s="113" t="s">
        <v>819</v>
      </c>
      <c r="E3173" s="113" t="s">
        <v>838</v>
      </c>
      <c r="F3173" s="114">
        <v>2</v>
      </c>
      <c r="G3173" s="118" t="s">
        <v>821</v>
      </c>
    </row>
    <row r="3174" spans="1:7" ht="21" x14ac:dyDescent="0.35">
      <c r="A3174" s="112" t="s">
        <v>816</v>
      </c>
      <c r="B3174" s="113" t="s">
        <v>1532</v>
      </c>
      <c r="C3174" s="113" t="s">
        <v>3638</v>
      </c>
      <c r="D3174" s="113" t="s">
        <v>824</v>
      </c>
      <c r="E3174" s="115"/>
      <c r="F3174" s="114">
        <v>1</v>
      </c>
      <c r="G3174" s="118" t="s">
        <v>821</v>
      </c>
    </row>
    <row r="3175" spans="1:7" ht="31.5" x14ac:dyDescent="0.35">
      <c r="A3175" s="112" t="s">
        <v>816</v>
      </c>
      <c r="B3175" s="113" t="s">
        <v>996</v>
      </c>
      <c r="C3175" s="113" t="s">
        <v>3639</v>
      </c>
      <c r="D3175" s="113" t="s">
        <v>824</v>
      </c>
      <c r="E3175" s="115"/>
      <c r="F3175" s="114">
        <v>4</v>
      </c>
      <c r="G3175" s="118" t="s">
        <v>821</v>
      </c>
    </row>
    <row r="3176" spans="1:7" ht="21" x14ac:dyDescent="0.35">
      <c r="A3176" s="112" t="s">
        <v>816</v>
      </c>
      <c r="B3176" s="113" t="s">
        <v>1231</v>
      </c>
      <c r="C3176" s="113" t="s">
        <v>3640</v>
      </c>
      <c r="D3176" s="113" t="s">
        <v>824</v>
      </c>
      <c r="E3176" s="115"/>
      <c r="F3176" s="114">
        <v>1</v>
      </c>
      <c r="G3176" s="118" t="s">
        <v>821</v>
      </c>
    </row>
    <row r="3177" spans="1:7" x14ac:dyDescent="0.35">
      <c r="A3177" s="112" t="s">
        <v>816</v>
      </c>
      <c r="B3177" s="113" t="s">
        <v>1492</v>
      </c>
      <c r="C3177" s="113" t="s">
        <v>2853</v>
      </c>
      <c r="D3177" s="113" t="s">
        <v>819</v>
      </c>
      <c r="E3177" s="113" t="s">
        <v>845</v>
      </c>
      <c r="F3177" s="114">
        <v>1</v>
      </c>
      <c r="G3177" s="118" t="s">
        <v>821</v>
      </c>
    </row>
    <row r="3178" spans="1:7" ht="21" x14ac:dyDescent="0.35">
      <c r="A3178" s="112" t="s">
        <v>816</v>
      </c>
      <c r="B3178" s="113" t="s">
        <v>1958</v>
      </c>
      <c r="C3178" s="113" t="s">
        <v>3641</v>
      </c>
      <c r="D3178" s="113" t="s">
        <v>819</v>
      </c>
      <c r="E3178" s="113" t="s">
        <v>845</v>
      </c>
      <c r="F3178" s="114">
        <v>1</v>
      </c>
      <c r="G3178" s="118" t="s">
        <v>821</v>
      </c>
    </row>
    <row r="3179" spans="1:7" x14ac:dyDescent="0.35">
      <c r="A3179" s="112" t="s">
        <v>816</v>
      </c>
      <c r="B3179" s="113" t="s">
        <v>1958</v>
      </c>
      <c r="C3179" s="113" t="s">
        <v>3642</v>
      </c>
      <c r="D3179" s="113" t="s">
        <v>819</v>
      </c>
      <c r="E3179" s="113" t="s">
        <v>845</v>
      </c>
      <c r="F3179" s="114">
        <v>1</v>
      </c>
      <c r="G3179" s="118" t="s">
        <v>821</v>
      </c>
    </row>
    <row r="3180" spans="1:7" ht="21" x14ac:dyDescent="0.35">
      <c r="A3180" s="112" t="s">
        <v>816</v>
      </c>
      <c r="B3180" s="113" t="s">
        <v>1958</v>
      </c>
      <c r="C3180" s="113" t="s">
        <v>3643</v>
      </c>
      <c r="D3180" s="113" t="s">
        <v>819</v>
      </c>
      <c r="E3180" s="113" t="s">
        <v>845</v>
      </c>
      <c r="F3180" s="114">
        <v>1</v>
      </c>
      <c r="G3180" s="118" t="s">
        <v>821</v>
      </c>
    </row>
    <row r="3181" spans="1:7" x14ac:dyDescent="0.35">
      <c r="A3181" s="112" t="s">
        <v>816</v>
      </c>
      <c r="B3181" s="113" t="s">
        <v>1958</v>
      </c>
      <c r="C3181" s="113" t="s">
        <v>3644</v>
      </c>
      <c r="D3181" s="113" t="s">
        <v>819</v>
      </c>
      <c r="E3181" s="113" t="s">
        <v>845</v>
      </c>
      <c r="F3181" s="114">
        <v>1</v>
      </c>
      <c r="G3181" s="118" t="s">
        <v>821</v>
      </c>
    </row>
    <row r="3182" spans="1:7" x14ac:dyDescent="0.35">
      <c r="A3182" s="112" t="s">
        <v>816</v>
      </c>
      <c r="B3182" s="113" t="s">
        <v>3645</v>
      </c>
      <c r="C3182" s="113" t="s">
        <v>3646</v>
      </c>
      <c r="D3182" s="113" t="s">
        <v>824</v>
      </c>
      <c r="E3182" s="115"/>
      <c r="F3182" s="114">
        <v>1</v>
      </c>
      <c r="G3182" s="118" t="s">
        <v>821</v>
      </c>
    </row>
    <row r="3183" spans="1:7" ht="21" x14ac:dyDescent="0.35">
      <c r="A3183" s="112" t="s">
        <v>816</v>
      </c>
      <c r="B3183" s="113" t="s">
        <v>855</v>
      </c>
      <c r="C3183" s="113" t="s">
        <v>3647</v>
      </c>
      <c r="D3183" s="113" t="s">
        <v>824</v>
      </c>
      <c r="E3183" s="115"/>
      <c r="F3183" s="114">
        <v>1</v>
      </c>
      <c r="G3183" s="118" t="s">
        <v>821</v>
      </c>
    </row>
    <row r="3184" spans="1:7" x14ac:dyDescent="0.35">
      <c r="A3184" s="112" t="s">
        <v>816</v>
      </c>
      <c r="B3184" s="113" t="s">
        <v>977</v>
      </c>
      <c r="C3184" s="113" t="s">
        <v>2391</v>
      </c>
      <c r="D3184" s="113" t="s">
        <v>824</v>
      </c>
      <c r="E3184" s="115"/>
      <c r="F3184" s="114">
        <v>1</v>
      </c>
      <c r="G3184" s="118" t="s">
        <v>821</v>
      </c>
    </row>
    <row r="3185" spans="1:7" ht="21" x14ac:dyDescent="0.35">
      <c r="A3185" s="112" t="s">
        <v>816</v>
      </c>
      <c r="B3185" s="113" t="s">
        <v>1235</v>
      </c>
      <c r="C3185" s="113" t="s">
        <v>3648</v>
      </c>
      <c r="D3185" s="113" t="s">
        <v>819</v>
      </c>
      <c r="E3185" s="113" t="s">
        <v>820</v>
      </c>
      <c r="F3185" s="114">
        <v>1</v>
      </c>
      <c r="G3185" s="118" t="s">
        <v>821</v>
      </c>
    </row>
    <row r="3186" spans="1:7" ht="21" x14ac:dyDescent="0.35">
      <c r="A3186" s="112" t="s">
        <v>816</v>
      </c>
      <c r="B3186" s="113" t="s">
        <v>1235</v>
      </c>
      <c r="C3186" s="113" t="s">
        <v>3648</v>
      </c>
      <c r="D3186" s="113" t="s">
        <v>819</v>
      </c>
      <c r="E3186" s="113" t="s">
        <v>820</v>
      </c>
      <c r="F3186" s="114">
        <v>1</v>
      </c>
      <c r="G3186" s="118" t="s">
        <v>821</v>
      </c>
    </row>
    <row r="3187" spans="1:7" ht="21" x14ac:dyDescent="0.35">
      <c r="A3187" s="112" t="s">
        <v>816</v>
      </c>
      <c r="B3187" s="113" t="s">
        <v>2201</v>
      </c>
      <c r="C3187" s="113" t="s">
        <v>3649</v>
      </c>
      <c r="D3187" s="113" t="s">
        <v>824</v>
      </c>
      <c r="E3187" s="115"/>
      <c r="F3187" s="114">
        <v>1</v>
      </c>
      <c r="G3187" s="118" t="s">
        <v>821</v>
      </c>
    </row>
    <row r="3188" spans="1:7" ht="21" x14ac:dyDescent="0.35">
      <c r="A3188" s="112" t="s">
        <v>816</v>
      </c>
      <c r="B3188" s="113" t="s">
        <v>2201</v>
      </c>
      <c r="C3188" s="113" t="s">
        <v>3649</v>
      </c>
      <c r="D3188" s="113" t="s">
        <v>824</v>
      </c>
      <c r="E3188" s="115"/>
      <c r="F3188" s="114">
        <v>1</v>
      </c>
      <c r="G3188" s="118" t="s">
        <v>821</v>
      </c>
    </row>
    <row r="3189" spans="1:7" ht="21" x14ac:dyDescent="0.35">
      <c r="A3189" s="112" t="s">
        <v>816</v>
      </c>
      <c r="B3189" s="113" t="s">
        <v>893</v>
      </c>
      <c r="C3189" s="113" t="s">
        <v>3650</v>
      </c>
      <c r="D3189" s="113" t="s">
        <v>819</v>
      </c>
      <c r="E3189" s="113" t="s">
        <v>838</v>
      </c>
      <c r="F3189" s="114">
        <v>1</v>
      </c>
      <c r="G3189" s="118" t="s">
        <v>821</v>
      </c>
    </row>
    <row r="3190" spans="1:7" ht="21" x14ac:dyDescent="0.35">
      <c r="A3190" s="112" t="s">
        <v>816</v>
      </c>
      <c r="B3190" s="113" t="s">
        <v>2955</v>
      </c>
      <c r="C3190" s="113" t="s">
        <v>3651</v>
      </c>
      <c r="D3190" s="113" t="s">
        <v>819</v>
      </c>
      <c r="E3190" s="113" t="s">
        <v>845</v>
      </c>
      <c r="F3190" s="114">
        <v>1</v>
      </c>
      <c r="G3190" s="118" t="s">
        <v>821</v>
      </c>
    </row>
    <row r="3191" spans="1:7" ht="21" x14ac:dyDescent="0.35">
      <c r="A3191" s="112" t="s">
        <v>816</v>
      </c>
      <c r="B3191" s="113" t="s">
        <v>2955</v>
      </c>
      <c r="C3191" s="113" t="s">
        <v>3651</v>
      </c>
      <c r="D3191" s="113" t="s">
        <v>819</v>
      </c>
      <c r="E3191" s="113" t="s">
        <v>845</v>
      </c>
      <c r="F3191" s="114">
        <v>1</v>
      </c>
      <c r="G3191" s="118" t="s">
        <v>821</v>
      </c>
    </row>
    <row r="3192" spans="1:7" ht="21" x14ac:dyDescent="0.35">
      <c r="A3192" s="112" t="s">
        <v>816</v>
      </c>
      <c r="B3192" s="113" t="s">
        <v>2955</v>
      </c>
      <c r="C3192" s="113" t="s">
        <v>3651</v>
      </c>
      <c r="D3192" s="113" t="s">
        <v>819</v>
      </c>
      <c r="E3192" s="113" t="s">
        <v>845</v>
      </c>
      <c r="F3192" s="114">
        <v>1</v>
      </c>
      <c r="G3192" s="118" t="s">
        <v>821</v>
      </c>
    </row>
    <row r="3193" spans="1:7" ht="21" x14ac:dyDescent="0.35">
      <c r="A3193" s="112" t="s">
        <v>816</v>
      </c>
      <c r="B3193" s="113" t="s">
        <v>867</v>
      </c>
      <c r="C3193" s="113" t="s">
        <v>3652</v>
      </c>
      <c r="D3193" s="113" t="s">
        <v>824</v>
      </c>
      <c r="E3193" s="115"/>
      <c r="F3193" s="114">
        <v>1</v>
      </c>
      <c r="G3193" s="118" t="s">
        <v>821</v>
      </c>
    </row>
    <row r="3194" spans="1:7" ht="21" x14ac:dyDescent="0.35">
      <c r="A3194" s="112" t="s">
        <v>816</v>
      </c>
      <c r="B3194" s="113" t="s">
        <v>867</v>
      </c>
      <c r="C3194" s="113" t="s">
        <v>3652</v>
      </c>
      <c r="D3194" s="113" t="s">
        <v>824</v>
      </c>
      <c r="E3194" s="115"/>
      <c r="F3194" s="114">
        <v>1</v>
      </c>
      <c r="G3194" s="118" t="s">
        <v>821</v>
      </c>
    </row>
    <row r="3195" spans="1:7" ht="21" x14ac:dyDescent="0.35">
      <c r="A3195" s="112" t="s">
        <v>816</v>
      </c>
      <c r="B3195" s="113" t="s">
        <v>867</v>
      </c>
      <c r="C3195" s="113" t="s">
        <v>3652</v>
      </c>
      <c r="D3195" s="113" t="s">
        <v>824</v>
      </c>
      <c r="E3195" s="115"/>
      <c r="F3195" s="114">
        <v>1</v>
      </c>
      <c r="G3195" s="118" t="s">
        <v>821</v>
      </c>
    </row>
    <row r="3196" spans="1:7" x14ac:dyDescent="0.35">
      <c r="A3196" s="112" t="s">
        <v>816</v>
      </c>
      <c r="B3196" s="113" t="s">
        <v>817</v>
      </c>
      <c r="C3196" s="113" t="s">
        <v>3653</v>
      </c>
      <c r="D3196" s="113" t="s">
        <v>824</v>
      </c>
      <c r="E3196" s="115"/>
      <c r="F3196" s="114">
        <v>1</v>
      </c>
      <c r="G3196" s="118" t="s">
        <v>821</v>
      </c>
    </row>
    <row r="3197" spans="1:7" ht="21" x14ac:dyDescent="0.35">
      <c r="A3197" s="112" t="s">
        <v>816</v>
      </c>
      <c r="B3197" s="113" t="s">
        <v>825</v>
      </c>
      <c r="C3197" s="113" t="s">
        <v>3654</v>
      </c>
      <c r="D3197" s="113" t="s">
        <v>824</v>
      </c>
      <c r="E3197" s="115"/>
      <c r="F3197" s="114">
        <v>1</v>
      </c>
      <c r="G3197" s="118" t="s">
        <v>821</v>
      </c>
    </row>
    <row r="3198" spans="1:7" ht="21" x14ac:dyDescent="0.35">
      <c r="A3198" s="112" t="s">
        <v>816</v>
      </c>
      <c r="B3198" s="113" t="s">
        <v>863</v>
      </c>
      <c r="C3198" s="113" t="s">
        <v>3655</v>
      </c>
      <c r="D3198" s="113" t="s">
        <v>824</v>
      </c>
      <c r="E3198" s="115"/>
      <c r="F3198" s="114">
        <v>1</v>
      </c>
      <c r="G3198" s="118" t="s">
        <v>821</v>
      </c>
    </row>
    <row r="3199" spans="1:7" ht="21" x14ac:dyDescent="0.35">
      <c r="A3199" s="112" t="s">
        <v>816</v>
      </c>
      <c r="B3199" s="113" t="s">
        <v>863</v>
      </c>
      <c r="C3199" s="113" t="s">
        <v>3656</v>
      </c>
      <c r="D3199" s="113" t="s">
        <v>824</v>
      </c>
      <c r="E3199" s="115"/>
      <c r="F3199" s="114">
        <v>1</v>
      </c>
      <c r="G3199" s="118" t="s">
        <v>821</v>
      </c>
    </row>
    <row r="3200" spans="1:7" ht="21" x14ac:dyDescent="0.35">
      <c r="A3200" s="112" t="s">
        <v>816</v>
      </c>
      <c r="B3200" s="113" t="s">
        <v>1082</v>
      </c>
      <c r="C3200" s="113" t="s">
        <v>3657</v>
      </c>
      <c r="D3200" s="113" t="s">
        <v>824</v>
      </c>
      <c r="E3200" s="115"/>
      <c r="F3200" s="114">
        <v>6</v>
      </c>
      <c r="G3200" s="118" t="s">
        <v>821</v>
      </c>
    </row>
    <row r="3201" spans="1:7" ht="21" x14ac:dyDescent="0.35">
      <c r="A3201" s="112" t="s">
        <v>816</v>
      </c>
      <c r="B3201" s="113" t="s">
        <v>991</v>
      </c>
      <c r="C3201" s="113" t="s">
        <v>3658</v>
      </c>
      <c r="D3201" s="113" t="s">
        <v>824</v>
      </c>
      <c r="E3201" s="115"/>
      <c r="F3201" s="114">
        <v>8</v>
      </c>
      <c r="G3201" s="118" t="s">
        <v>821</v>
      </c>
    </row>
    <row r="3202" spans="1:7" ht="21" x14ac:dyDescent="0.35">
      <c r="A3202" s="112" t="s">
        <v>816</v>
      </c>
      <c r="B3202" s="113" t="s">
        <v>867</v>
      </c>
      <c r="C3202" s="113" t="s">
        <v>3659</v>
      </c>
      <c r="D3202" s="113" t="s">
        <v>824</v>
      </c>
      <c r="E3202" s="115"/>
      <c r="F3202" s="114">
        <v>1</v>
      </c>
      <c r="G3202" s="118" t="s">
        <v>821</v>
      </c>
    </row>
    <row r="3203" spans="1:7" ht="21" x14ac:dyDescent="0.35">
      <c r="A3203" s="112" t="s">
        <v>816</v>
      </c>
      <c r="B3203" s="113" t="s">
        <v>924</v>
      </c>
      <c r="C3203" s="113" t="s">
        <v>3660</v>
      </c>
      <c r="D3203" s="113" t="s">
        <v>819</v>
      </c>
      <c r="E3203" s="113" t="s">
        <v>820</v>
      </c>
      <c r="F3203" s="114">
        <v>1</v>
      </c>
      <c r="G3203" s="118" t="s">
        <v>821</v>
      </c>
    </row>
    <row r="3204" spans="1:7" ht="21" x14ac:dyDescent="0.35">
      <c r="A3204" s="112" t="s">
        <v>816</v>
      </c>
      <c r="B3204" s="113" t="s">
        <v>3661</v>
      </c>
      <c r="C3204" s="113" t="s">
        <v>3662</v>
      </c>
      <c r="D3204" s="113" t="s">
        <v>824</v>
      </c>
      <c r="E3204" s="115"/>
      <c r="F3204" s="114">
        <v>1</v>
      </c>
      <c r="G3204" s="118" t="s">
        <v>821</v>
      </c>
    </row>
    <row r="3205" spans="1:7" x14ac:dyDescent="0.35">
      <c r="A3205" s="112" t="s">
        <v>816</v>
      </c>
      <c r="B3205" s="113" t="s">
        <v>1274</v>
      </c>
      <c r="C3205" s="113" t="s">
        <v>3663</v>
      </c>
      <c r="D3205" s="113" t="s">
        <v>824</v>
      </c>
      <c r="E3205" s="115"/>
      <c r="F3205" s="114">
        <v>1</v>
      </c>
      <c r="G3205" s="118" t="s">
        <v>821</v>
      </c>
    </row>
    <row r="3206" spans="1:7" x14ac:dyDescent="0.35">
      <c r="A3206" s="112" t="s">
        <v>816</v>
      </c>
      <c r="B3206" s="113" t="s">
        <v>1202</v>
      </c>
      <c r="C3206" s="113" t="s">
        <v>3664</v>
      </c>
      <c r="D3206" s="113" t="s">
        <v>824</v>
      </c>
      <c r="E3206" s="115"/>
      <c r="F3206" s="114">
        <v>9</v>
      </c>
      <c r="G3206" s="118" t="s">
        <v>821</v>
      </c>
    </row>
    <row r="3207" spans="1:7" ht="21" x14ac:dyDescent="0.35">
      <c r="A3207" s="112" t="s">
        <v>816</v>
      </c>
      <c r="B3207" s="113" t="s">
        <v>1185</v>
      </c>
      <c r="C3207" s="113" t="s">
        <v>3665</v>
      </c>
      <c r="D3207" s="113" t="s">
        <v>819</v>
      </c>
      <c r="E3207" s="113" t="s">
        <v>838</v>
      </c>
      <c r="F3207" s="114">
        <v>2</v>
      </c>
      <c r="G3207" s="118" t="s">
        <v>821</v>
      </c>
    </row>
    <row r="3208" spans="1:7" ht="21" x14ac:dyDescent="0.35">
      <c r="A3208" s="112" t="s">
        <v>816</v>
      </c>
      <c r="B3208" s="113" t="s">
        <v>1185</v>
      </c>
      <c r="C3208" s="113" t="s">
        <v>3665</v>
      </c>
      <c r="D3208" s="113" t="s">
        <v>819</v>
      </c>
      <c r="E3208" s="113" t="s">
        <v>838</v>
      </c>
      <c r="F3208" s="114">
        <v>2</v>
      </c>
      <c r="G3208" s="118" t="s">
        <v>821</v>
      </c>
    </row>
    <row r="3209" spans="1:7" ht="21" x14ac:dyDescent="0.35">
      <c r="A3209" s="112" t="s">
        <v>816</v>
      </c>
      <c r="B3209" s="113" t="s">
        <v>1877</v>
      </c>
      <c r="C3209" s="113" t="s">
        <v>3666</v>
      </c>
      <c r="D3209" s="113" t="s">
        <v>824</v>
      </c>
      <c r="E3209" s="115"/>
      <c r="F3209" s="114">
        <v>6</v>
      </c>
      <c r="G3209" s="118" t="s">
        <v>821</v>
      </c>
    </row>
    <row r="3210" spans="1:7" ht="21" x14ac:dyDescent="0.35">
      <c r="A3210" s="112" t="s">
        <v>816</v>
      </c>
      <c r="B3210" s="113" t="s">
        <v>863</v>
      </c>
      <c r="C3210" s="113" t="s">
        <v>3667</v>
      </c>
      <c r="D3210" s="113" t="s">
        <v>824</v>
      </c>
      <c r="E3210" s="115"/>
      <c r="F3210" s="114">
        <v>1</v>
      </c>
      <c r="G3210" s="118" t="s">
        <v>821</v>
      </c>
    </row>
    <row r="3211" spans="1:7" ht="21" x14ac:dyDescent="0.35">
      <c r="A3211" s="112" t="s">
        <v>816</v>
      </c>
      <c r="B3211" s="113" t="s">
        <v>3040</v>
      </c>
      <c r="C3211" s="113" t="s">
        <v>3668</v>
      </c>
      <c r="D3211" s="113" t="s">
        <v>824</v>
      </c>
      <c r="E3211" s="115"/>
      <c r="F3211" s="114">
        <v>2</v>
      </c>
      <c r="G3211" s="118" t="s">
        <v>821</v>
      </c>
    </row>
    <row r="3212" spans="1:7" ht="21" x14ac:dyDescent="0.35">
      <c r="A3212" s="112" t="s">
        <v>816</v>
      </c>
      <c r="B3212" s="113" t="s">
        <v>861</v>
      </c>
      <c r="C3212" s="113" t="s">
        <v>3669</v>
      </c>
      <c r="D3212" s="113" t="s">
        <v>824</v>
      </c>
      <c r="E3212" s="115"/>
      <c r="F3212" s="114">
        <v>1</v>
      </c>
      <c r="G3212" s="118" t="s">
        <v>821</v>
      </c>
    </row>
    <row r="3213" spans="1:7" ht="21" x14ac:dyDescent="0.35">
      <c r="A3213" s="112" t="s">
        <v>816</v>
      </c>
      <c r="B3213" s="113" t="s">
        <v>861</v>
      </c>
      <c r="C3213" s="113" t="s">
        <v>3669</v>
      </c>
      <c r="D3213" s="113" t="s">
        <v>824</v>
      </c>
      <c r="E3213" s="115"/>
      <c r="F3213" s="114">
        <v>1</v>
      </c>
      <c r="G3213" s="118" t="s">
        <v>821</v>
      </c>
    </row>
    <row r="3214" spans="1:7" x14ac:dyDescent="0.35">
      <c r="A3214" s="112" t="s">
        <v>816</v>
      </c>
      <c r="B3214" s="113" t="s">
        <v>1557</v>
      </c>
      <c r="C3214" s="113" t="s">
        <v>3670</v>
      </c>
      <c r="D3214" s="113" t="s">
        <v>824</v>
      </c>
      <c r="E3214" s="115"/>
      <c r="F3214" s="114">
        <v>1</v>
      </c>
      <c r="G3214" s="118" t="s">
        <v>821</v>
      </c>
    </row>
    <row r="3215" spans="1:7" ht="21" x14ac:dyDescent="0.35">
      <c r="A3215" s="112" t="s">
        <v>816</v>
      </c>
      <c r="B3215" s="113" t="s">
        <v>867</v>
      </c>
      <c r="C3215" s="113" t="s">
        <v>3671</v>
      </c>
      <c r="D3215" s="113" t="s">
        <v>819</v>
      </c>
      <c r="E3215" s="113" t="s">
        <v>889</v>
      </c>
      <c r="F3215" s="114">
        <v>1</v>
      </c>
      <c r="G3215" s="118" t="s">
        <v>821</v>
      </c>
    </row>
    <row r="3216" spans="1:7" ht="21" x14ac:dyDescent="0.35">
      <c r="A3216" s="112" t="s">
        <v>816</v>
      </c>
      <c r="B3216" s="113" t="s">
        <v>1408</v>
      </c>
      <c r="C3216" s="113" t="s">
        <v>3672</v>
      </c>
      <c r="D3216" s="113" t="s">
        <v>824</v>
      </c>
      <c r="E3216" s="115"/>
      <c r="F3216" s="114">
        <v>1</v>
      </c>
      <c r="G3216" s="118" t="s">
        <v>821</v>
      </c>
    </row>
    <row r="3217" spans="1:7" ht="21" x14ac:dyDescent="0.35">
      <c r="A3217" s="112" t="s">
        <v>816</v>
      </c>
      <c r="B3217" s="113" t="s">
        <v>867</v>
      </c>
      <c r="C3217" s="113" t="s">
        <v>3673</v>
      </c>
      <c r="D3217" s="113" t="s">
        <v>824</v>
      </c>
      <c r="E3217" s="115"/>
      <c r="F3217" s="114">
        <v>1</v>
      </c>
      <c r="G3217" s="118" t="s">
        <v>821</v>
      </c>
    </row>
    <row r="3218" spans="1:7" x14ac:dyDescent="0.35">
      <c r="A3218" s="112" t="s">
        <v>816</v>
      </c>
      <c r="B3218" s="113" t="s">
        <v>2976</v>
      </c>
      <c r="C3218" s="113" t="s">
        <v>3674</v>
      </c>
      <c r="D3218" s="113" t="s">
        <v>824</v>
      </c>
      <c r="E3218" s="115"/>
      <c r="F3218" s="114">
        <v>1</v>
      </c>
      <c r="G3218" s="118" t="s">
        <v>821</v>
      </c>
    </row>
    <row r="3219" spans="1:7" ht="21" x14ac:dyDescent="0.35">
      <c r="A3219" s="112" t="s">
        <v>816</v>
      </c>
      <c r="B3219" s="113" t="s">
        <v>1138</v>
      </c>
      <c r="C3219" s="113" t="s">
        <v>3675</v>
      </c>
      <c r="D3219" s="113" t="s">
        <v>824</v>
      </c>
      <c r="E3219" s="115"/>
      <c r="F3219" s="114">
        <v>4</v>
      </c>
      <c r="G3219" s="118" t="s">
        <v>821</v>
      </c>
    </row>
    <row r="3220" spans="1:7" ht="21" x14ac:dyDescent="0.35">
      <c r="A3220" s="112" t="s">
        <v>816</v>
      </c>
      <c r="B3220" s="113" t="s">
        <v>867</v>
      </c>
      <c r="C3220" s="113" t="s">
        <v>3676</v>
      </c>
      <c r="D3220" s="113" t="s">
        <v>824</v>
      </c>
      <c r="E3220" s="115"/>
      <c r="F3220" s="114">
        <v>2</v>
      </c>
      <c r="G3220" s="118" t="s">
        <v>821</v>
      </c>
    </row>
    <row r="3221" spans="1:7" ht="21" x14ac:dyDescent="0.35">
      <c r="A3221" s="112" t="s">
        <v>816</v>
      </c>
      <c r="B3221" s="113" t="s">
        <v>3677</v>
      </c>
      <c r="C3221" s="113" t="s">
        <v>3678</v>
      </c>
      <c r="D3221" s="113" t="s">
        <v>819</v>
      </c>
      <c r="E3221" s="113" t="s">
        <v>838</v>
      </c>
      <c r="F3221" s="114">
        <v>1</v>
      </c>
      <c r="G3221" s="118" t="s">
        <v>821</v>
      </c>
    </row>
    <row r="3222" spans="1:7" ht="21" x14ac:dyDescent="0.35">
      <c r="A3222" s="112" t="s">
        <v>816</v>
      </c>
      <c r="B3222" s="113" t="s">
        <v>3677</v>
      </c>
      <c r="C3222" s="113" t="s">
        <v>3678</v>
      </c>
      <c r="D3222" s="113" t="s">
        <v>819</v>
      </c>
      <c r="E3222" s="113" t="s">
        <v>838</v>
      </c>
      <c r="F3222" s="114">
        <v>1</v>
      </c>
      <c r="G3222" s="118" t="s">
        <v>821</v>
      </c>
    </row>
    <row r="3223" spans="1:7" ht="21" x14ac:dyDescent="0.35">
      <c r="A3223" s="112" t="s">
        <v>816</v>
      </c>
      <c r="B3223" s="113" t="s">
        <v>940</v>
      </c>
      <c r="C3223" s="113" t="s">
        <v>3679</v>
      </c>
      <c r="D3223" s="113" t="s">
        <v>819</v>
      </c>
      <c r="E3223" s="113" t="s">
        <v>838</v>
      </c>
      <c r="F3223" s="114">
        <v>1</v>
      </c>
      <c r="G3223" s="118" t="s">
        <v>821</v>
      </c>
    </row>
    <row r="3224" spans="1:7" ht="21" x14ac:dyDescent="0.35">
      <c r="A3224" s="112" t="s">
        <v>816</v>
      </c>
      <c r="B3224" s="113" t="s">
        <v>940</v>
      </c>
      <c r="C3224" s="113" t="s">
        <v>3679</v>
      </c>
      <c r="D3224" s="113" t="s">
        <v>819</v>
      </c>
      <c r="E3224" s="113" t="s">
        <v>838</v>
      </c>
      <c r="F3224" s="114">
        <v>1</v>
      </c>
      <c r="G3224" s="118" t="s">
        <v>821</v>
      </c>
    </row>
    <row r="3225" spans="1:7" ht="21" x14ac:dyDescent="0.35">
      <c r="A3225" s="112" t="s">
        <v>816</v>
      </c>
      <c r="B3225" s="113" t="s">
        <v>1287</v>
      </c>
      <c r="C3225" s="113" t="s">
        <v>3680</v>
      </c>
      <c r="D3225" s="113" t="s">
        <v>824</v>
      </c>
      <c r="E3225" s="115"/>
      <c r="F3225" s="114">
        <v>2</v>
      </c>
      <c r="G3225" s="118" t="s">
        <v>821</v>
      </c>
    </row>
    <row r="3226" spans="1:7" ht="21" x14ac:dyDescent="0.35">
      <c r="A3226" s="112" t="s">
        <v>816</v>
      </c>
      <c r="B3226" s="113" t="s">
        <v>1185</v>
      </c>
      <c r="C3226" s="113" t="s">
        <v>3681</v>
      </c>
      <c r="D3226" s="113" t="s">
        <v>824</v>
      </c>
      <c r="E3226" s="115"/>
      <c r="F3226" s="114">
        <v>6</v>
      </c>
      <c r="G3226" s="118" t="s">
        <v>821</v>
      </c>
    </row>
    <row r="3227" spans="1:7" ht="21" x14ac:dyDescent="0.35">
      <c r="A3227" s="112" t="s">
        <v>816</v>
      </c>
      <c r="B3227" s="113" t="s">
        <v>969</v>
      </c>
      <c r="C3227" s="113" t="s">
        <v>3682</v>
      </c>
      <c r="D3227" s="113" t="s">
        <v>819</v>
      </c>
      <c r="E3227" s="113" t="s">
        <v>838</v>
      </c>
      <c r="F3227" s="114">
        <v>3</v>
      </c>
      <c r="G3227" s="118" t="s">
        <v>821</v>
      </c>
    </row>
    <row r="3228" spans="1:7" x14ac:dyDescent="0.35">
      <c r="A3228" s="112" t="s">
        <v>816</v>
      </c>
      <c r="B3228" s="113" t="s">
        <v>3683</v>
      </c>
      <c r="C3228" s="113" t="s">
        <v>3684</v>
      </c>
      <c r="D3228" s="113" t="s">
        <v>824</v>
      </c>
      <c r="E3228" s="115"/>
      <c r="F3228" s="114">
        <v>2</v>
      </c>
      <c r="G3228" s="118" t="s">
        <v>821</v>
      </c>
    </row>
    <row r="3229" spans="1:7" ht="21" x14ac:dyDescent="0.35">
      <c r="A3229" s="112" t="s">
        <v>816</v>
      </c>
      <c r="B3229" s="113" t="s">
        <v>1185</v>
      </c>
      <c r="C3229" s="113" t="s">
        <v>3685</v>
      </c>
      <c r="D3229" s="113" t="s">
        <v>824</v>
      </c>
      <c r="E3229" s="115"/>
      <c r="F3229" s="114">
        <v>6</v>
      </c>
      <c r="G3229" s="118" t="s">
        <v>821</v>
      </c>
    </row>
    <row r="3230" spans="1:7" x14ac:dyDescent="0.35">
      <c r="A3230" s="112" t="s">
        <v>816</v>
      </c>
      <c r="B3230" s="113" t="s">
        <v>1009</v>
      </c>
      <c r="C3230" s="113" t="s">
        <v>3219</v>
      </c>
      <c r="D3230" s="113" t="s">
        <v>824</v>
      </c>
      <c r="E3230" s="115"/>
      <c r="F3230" s="114">
        <v>6</v>
      </c>
      <c r="G3230" s="118" t="s">
        <v>821</v>
      </c>
    </row>
    <row r="3231" spans="1:7" x14ac:dyDescent="0.35">
      <c r="A3231" s="112" t="s">
        <v>816</v>
      </c>
      <c r="B3231" s="113" t="s">
        <v>1009</v>
      </c>
      <c r="C3231" s="113" t="s">
        <v>3219</v>
      </c>
      <c r="D3231" s="113" t="s">
        <v>824</v>
      </c>
      <c r="E3231" s="115"/>
      <c r="F3231" s="114">
        <v>6</v>
      </c>
      <c r="G3231" s="118" t="s">
        <v>821</v>
      </c>
    </row>
    <row r="3232" spans="1:7" ht="21" x14ac:dyDescent="0.35">
      <c r="A3232" s="112" t="s">
        <v>816</v>
      </c>
      <c r="B3232" s="113" t="s">
        <v>1274</v>
      </c>
      <c r="C3232" s="113" t="s">
        <v>3686</v>
      </c>
      <c r="D3232" s="113" t="s">
        <v>819</v>
      </c>
      <c r="E3232" s="113" t="s">
        <v>838</v>
      </c>
      <c r="F3232" s="114">
        <v>1</v>
      </c>
      <c r="G3232" s="118" t="s">
        <v>821</v>
      </c>
    </row>
    <row r="3233" spans="1:7" ht="21" x14ac:dyDescent="0.35">
      <c r="A3233" s="112" t="s">
        <v>816</v>
      </c>
      <c r="B3233" s="113" t="s">
        <v>1917</v>
      </c>
      <c r="C3233" s="113" t="s">
        <v>3687</v>
      </c>
      <c r="D3233" s="113" t="s">
        <v>824</v>
      </c>
      <c r="E3233" s="115"/>
      <c r="F3233" s="114">
        <v>4</v>
      </c>
      <c r="G3233" s="118" t="s">
        <v>821</v>
      </c>
    </row>
    <row r="3234" spans="1:7" x14ac:dyDescent="0.35">
      <c r="A3234" s="112" t="s">
        <v>816</v>
      </c>
      <c r="B3234" s="113" t="s">
        <v>871</v>
      </c>
      <c r="C3234" s="113" t="s">
        <v>3688</v>
      </c>
      <c r="D3234" s="113" t="s">
        <v>824</v>
      </c>
      <c r="E3234" s="115"/>
      <c r="F3234" s="114">
        <v>4</v>
      </c>
      <c r="G3234" s="118" t="s">
        <v>821</v>
      </c>
    </row>
    <row r="3235" spans="1:7" ht="21" x14ac:dyDescent="0.35">
      <c r="A3235" s="112" t="s">
        <v>816</v>
      </c>
      <c r="B3235" s="113" t="s">
        <v>991</v>
      </c>
      <c r="C3235" s="113" t="s">
        <v>3689</v>
      </c>
      <c r="D3235" s="113" t="s">
        <v>824</v>
      </c>
      <c r="E3235" s="115"/>
      <c r="F3235" s="114">
        <v>8</v>
      </c>
      <c r="G3235" s="118" t="s">
        <v>821</v>
      </c>
    </row>
    <row r="3236" spans="1:7" ht="21" x14ac:dyDescent="0.35">
      <c r="A3236" s="112" t="s">
        <v>816</v>
      </c>
      <c r="B3236" s="113" t="s">
        <v>1247</v>
      </c>
      <c r="C3236" s="113" t="s">
        <v>3690</v>
      </c>
      <c r="D3236" s="113" t="s">
        <v>824</v>
      </c>
      <c r="E3236" s="115"/>
      <c r="F3236" s="114">
        <v>1</v>
      </c>
      <c r="G3236" s="118" t="s">
        <v>821</v>
      </c>
    </row>
    <row r="3237" spans="1:7" ht="21" x14ac:dyDescent="0.35">
      <c r="A3237" s="112" t="s">
        <v>816</v>
      </c>
      <c r="B3237" s="113" t="s">
        <v>1408</v>
      </c>
      <c r="C3237" s="113" t="s">
        <v>3691</v>
      </c>
      <c r="D3237" s="113" t="s">
        <v>824</v>
      </c>
      <c r="E3237" s="115"/>
      <c r="F3237" s="114">
        <v>1</v>
      </c>
      <c r="G3237" s="118" t="s">
        <v>821</v>
      </c>
    </row>
    <row r="3238" spans="1:7" ht="21" x14ac:dyDescent="0.35">
      <c r="A3238" s="112" t="s">
        <v>816</v>
      </c>
      <c r="B3238" s="113" t="s">
        <v>917</v>
      </c>
      <c r="C3238" s="113" t="s">
        <v>3692</v>
      </c>
      <c r="D3238" s="113" t="s">
        <v>824</v>
      </c>
      <c r="E3238" s="115"/>
      <c r="F3238" s="114">
        <v>2</v>
      </c>
      <c r="G3238" s="118" t="s">
        <v>821</v>
      </c>
    </row>
    <row r="3239" spans="1:7" ht="21" x14ac:dyDescent="0.35">
      <c r="A3239" s="112" t="s">
        <v>816</v>
      </c>
      <c r="B3239" s="113" t="s">
        <v>917</v>
      </c>
      <c r="C3239" s="113" t="s">
        <v>3692</v>
      </c>
      <c r="D3239" s="113" t="s">
        <v>824</v>
      </c>
      <c r="E3239" s="115"/>
      <c r="F3239" s="114">
        <v>2</v>
      </c>
      <c r="G3239" s="118" t="s">
        <v>821</v>
      </c>
    </row>
    <row r="3240" spans="1:7" ht="21" x14ac:dyDescent="0.35">
      <c r="A3240" s="112" t="s">
        <v>816</v>
      </c>
      <c r="B3240" s="113" t="s">
        <v>1274</v>
      </c>
      <c r="C3240" s="113" t="s">
        <v>3693</v>
      </c>
      <c r="D3240" s="113" t="s">
        <v>819</v>
      </c>
      <c r="E3240" s="113" t="s">
        <v>838</v>
      </c>
      <c r="F3240" s="114">
        <v>2</v>
      </c>
      <c r="G3240" s="118" t="s">
        <v>821</v>
      </c>
    </row>
    <row r="3241" spans="1:7" ht="21" x14ac:dyDescent="0.35">
      <c r="A3241" s="112" t="s">
        <v>816</v>
      </c>
      <c r="B3241" s="113" t="s">
        <v>2172</v>
      </c>
      <c r="C3241" s="113" t="s">
        <v>3694</v>
      </c>
      <c r="D3241" s="113" t="s">
        <v>824</v>
      </c>
      <c r="E3241" s="115"/>
      <c r="F3241" s="114">
        <v>2</v>
      </c>
      <c r="G3241" s="118" t="s">
        <v>821</v>
      </c>
    </row>
    <row r="3242" spans="1:7" ht="21" x14ac:dyDescent="0.35">
      <c r="A3242" s="112" t="s">
        <v>816</v>
      </c>
      <c r="B3242" s="113" t="s">
        <v>1291</v>
      </c>
      <c r="C3242" s="113" t="s">
        <v>3695</v>
      </c>
      <c r="D3242" s="113" t="s">
        <v>819</v>
      </c>
      <c r="E3242" s="113" t="s">
        <v>845</v>
      </c>
      <c r="F3242" s="114">
        <v>1</v>
      </c>
      <c r="G3242" s="118" t="s">
        <v>821</v>
      </c>
    </row>
    <row r="3243" spans="1:7" ht="21" x14ac:dyDescent="0.35">
      <c r="A3243" s="112" t="s">
        <v>816</v>
      </c>
      <c r="B3243" s="113" t="s">
        <v>1291</v>
      </c>
      <c r="C3243" s="113" t="s">
        <v>3695</v>
      </c>
      <c r="D3243" s="113" t="s">
        <v>819</v>
      </c>
      <c r="E3243" s="113" t="s">
        <v>845</v>
      </c>
      <c r="F3243" s="114">
        <v>1</v>
      </c>
      <c r="G3243" s="118" t="s">
        <v>821</v>
      </c>
    </row>
    <row r="3244" spans="1:7" x14ac:dyDescent="0.35">
      <c r="A3244" s="112" t="s">
        <v>816</v>
      </c>
      <c r="B3244" s="113" t="s">
        <v>1138</v>
      </c>
      <c r="C3244" s="113" t="s">
        <v>3696</v>
      </c>
      <c r="D3244" s="113" t="s">
        <v>819</v>
      </c>
      <c r="E3244" s="113" t="s">
        <v>820</v>
      </c>
      <c r="F3244" s="114">
        <v>1</v>
      </c>
      <c r="G3244" s="118" t="s">
        <v>821</v>
      </c>
    </row>
    <row r="3245" spans="1:7" ht="21" x14ac:dyDescent="0.35">
      <c r="A3245" s="112" t="s">
        <v>816</v>
      </c>
      <c r="B3245" s="113" t="s">
        <v>2068</v>
      </c>
      <c r="C3245" s="113" t="s">
        <v>3697</v>
      </c>
      <c r="D3245" s="113" t="s">
        <v>819</v>
      </c>
      <c r="E3245" s="113" t="s">
        <v>838</v>
      </c>
      <c r="F3245" s="114">
        <v>1</v>
      </c>
      <c r="G3245" s="118" t="s">
        <v>821</v>
      </c>
    </row>
    <row r="3246" spans="1:7" ht="21" x14ac:dyDescent="0.35">
      <c r="A3246" s="112" t="s">
        <v>816</v>
      </c>
      <c r="B3246" s="113" t="s">
        <v>2068</v>
      </c>
      <c r="C3246" s="113" t="s">
        <v>3697</v>
      </c>
      <c r="D3246" s="113" t="s">
        <v>819</v>
      </c>
      <c r="E3246" s="113" t="s">
        <v>838</v>
      </c>
      <c r="F3246" s="114">
        <v>1</v>
      </c>
      <c r="G3246" s="118" t="s">
        <v>821</v>
      </c>
    </row>
    <row r="3247" spans="1:7" ht="21" x14ac:dyDescent="0.35">
      <c r="A3247" s="112" t="s">
        <v>816</v>
      </c>
      <c r="B3247" s="113" t="s">
        <v>996</v>
      </c>
      <c r="C3247" s="113" t="s">
        <v>3698</v>
      </c>
      <c r="D3247" s="113" t="s">
        <v>824</v>
      </c>
      <c r="E3247" s="115"/>
      <c r="F3247" s="114">
        <v>1</v>
      </c>
      <c r="G3247" s="118" t="s">
        <v>821</v>
      </c>
    </row>
    <row r="3248" spans="1:7" ht="21" x14ac:dyDescent="0.35">
      <c r="A3248" s="112" t="s">
        <v>816</v>
      </c>
      <c r="B3248" s="113" t="s">
        <v>996</v>
      </c>
      <c r="C3248" s="113" t="s">
        <v>3698</v>
      </c>
      <c r="D3248" s="113" t="s">
        <v>824</v>
      </c>
      <c r="E3248" s="115"/>
      <c r="F3248" s="114">
        <v>1</v>
      </c>
      <c r="G3248" s="118" t="s">
        <v>821</v>
      </c>
    </row>
    <row r="3249" spans="1:7" ht="21" x14ac:dyDescent="0.35">
      <c r="A3249" s="112" t="s">
        <v>816</v>
      </c>
      <c r="B3249" s="113" t="s">
        <v>890</v>
      </c>
      <c r="C3249" s="113" t="s">
        <v>3699</v>
      </c>
      <c r="D3249" s="113" t="s">
        <v>819</v>
      </c>
      <c r="E3249" s="113" t="s">
        <v>820</v>
      </c>
      <c r="F3249" s="114">
        <v>1</v>
      </c>
      <c r="G3249" s="118" t="s">
        <v>821</v>
      </c>
    </row>
    <row r="3250" spans="1:7" x14ac:dyDescent="0.35">
      <c r="A3250" s="112" t="s">
        <v>816</v>
      </c>
      <c r="B3250" s="113" t="s">
        <v>1331</v>
      </c>
      <c r="C3250" s="113" t="s">
        <v>3700</v>
      </c>
      <c r="D3250" s="113" t="s">
        <v>824</v>
      </c>
      <c r="E3250" s="115"/>
      <c r="F3250" s="114">
        <v>1</v>
      </c>
      <c r="G3250" s="118" t="s">
        <v>821</v>
      </c>
    </row>
    <row r="3251" spans="1:7" x14ac:dyDescent="0.35">
      <c r="A3251" s="112" t="s">
        <v>816</v>
      </c>
      <c r="B3251" s="113" t="s">
        <v>1331</v>
      </c>
      <c r="C3251" s="113" t="s">
        <v>3700</v>
      </c>
      <c r="D3251" s="113" t="s">
        <v>824</v>
      </c>
      <c r="E3251" s="115"/>
      <c r="F3251" s="114">
        <v>1</v>
      </c>
      <c r="G3251" s="118" t="s">
        <v>821</v>
      </c>
    </row>
    <row r="3252" spans="1:7" ht="21" x14ac:dyDescent="0.35">
      <c r="A3252" s="112" t="s">
        <v>816</v>
      </c>
      <c r="B3252" s="113" t="s">
        <v>1579</v>
      </c>
      <c r="C3252" s="113" t="s">
        <v>3701</v>
      </c>
      <c r="D3252" s="113" t="s">
        <v>824</v>
      </c>
      <c r="E3252" s="115"/>
      <c r="F3252" s="114">
        <v>1</v>
      </c>
      <c r="G3252" s="118" t="s">
        <v>821</v>
      </c>
    </row>
    <row r="3253" spans="1:7" x14ac:dyDescent="0.35">
      <c r="A3253" s="112" t="s">
        <v>816</v>
      </c>
      <c r="B3253" s="113" t="s">
        <v>863</v>
      </c>
      <c r="C3253" s="113" t="s">
        <v>3702</v>
      </c>
      <c r="D3253" s="113" t="s">
        <v>824</v>
      </c>
      <c r="E3253" s="115"/>
      <c r="F3253" s="114">
        <v>1</v>
      </c>
      <c r="G3253" s="118" t="s">
        <v>821</v>
      </c>
    </row>
    <row r="3254" spans="1:7" ht="21" x14ac:dyDescent="0.35">
      <c r="A3254" s="112" t="s">
        <v>816</v>
      </c>
      <c r="B3254" s="113" t="s">
        <v>917</v>
      </c>
      <c r="C3254" s="113" t="s">
        <v>3703</v>
      </c>
      <c r="D3254" s="113" t="s">
        <v>824</v>
      </c>
      <c r="E3254" s="115"/>
      <c r="F3254" s="114">
        <v>7</v>
      </c>
      <c r="G3254" s="118" t="s">
        <v>821</v>
      </c>
    </row>
    <row r="3255" spans="1:7" ht="21" x14ac:dyDescent="0.35">
      <c r="A3255" s="112" t="s">
        <v>816</v>
      </c>
      <c r="B3255" s="113" t="s">
        <v>1291</v>
      </c>
      <c r="C3255" s="113" t="s">
        <v>3704</v>
      </c>
      <c r="D3255" s="113" t="s">
        <v>819</v>
      </c>
      <c r="E3255" s="113" t="s">
        <v>838</v>
      </c>
      <c r="F3255" s="114">
        <v>1</v>
      </c>
      <c r="G3255" s="118" t="s">
        <v>821</v>
      </c>
    </row>
    <row r="3256" spans="1:7" x14ac:dyDescent="0.35">
      <c r="A3256" s="112" t="s">
        <v>816</v>
      </c>
      <c r="B3256" s="113" t="s">
        <v>1185</v>
      </c>
      <c r="C3256" s="113" t="s">
        <v>3705</v>
      </c>
      <c r="D3256" s="113" t="s">
        <v>819</v>
      </c>
      <c r="E3256" s="113" t="s">
        <v>838</v>
      </c>
      <c r="F3256" s="114">
        <v>2</v>
      </c>
      <c r="G3256" s="118" t="s">
        <v>821</v>
      </c>
    </row>
    <row r="3257" spans="1:7" x14ac:dyDescent="0.35">
      <c r="A3257" s="112" t="s">
        <v>816</v>
      </c>
      <c r="B3257" s="113" t="s">
        <v>1185</v>
      </c>
      <c r="C3257" s="113" t="s">
        <v>3706</v>
      </c>
      <c r="D3257" s="113" t="s">
        <v>819</v>
      </c>
      <c r="E3257" s="113" t="s">
        <v>838</v>
      </c>
      <c r="F3257" s="114">
        <v>2</v>
      </c>
      <c r="G3257" s="118" t="s">
        <v>821</v>
      </c>
    </row>
    <row r="3258" spans="1:7" ht="21" x14ac:dyDescent="0.35">
      <c r="A3258" s="112" t="s">
        <v>816</v>
      </c>
      <c r="B3258" s="113" t="s">
        <v>996</v>
      </c>
      <c r="C3258" s="113" t="s">
        <v>3707</v>
      </c>
      <c r="D3258" s="113" t="s">
        <v>819</v>
      </c>
      <c r="E3258" s="113" t="s">
        <v>845</v>
      </c>
      <c r="F3258" s="114">
        <v>2</v>
      </c>
      <c r="G3258" s="118" t="s">
        <v>821</v>
      </c>
    </row>
    <row r="3259" spans="1:7" ht="21" x14ac:dyDescent="0.35">
      <c r="A3259" s="112" t="s">
        <v>816</v>
      </c>
      <c r="B3259" s="113" t="s">
        <v>1291</v>
      </c>
      <c r="C3259" s="113" t="s">
        <v>3708</v>
      </c>
      <c r="D3259" s="113" t="s">
        <v>819</v>
      </c>
      <c r="E3259" s="113" t="s">
        <v>845</v>
      </c>
      <c r="F3259" s="114">
        <v>3</v>
      </c>
      <c r="G3259" s="118" t="s">
        <v>821</v>
      </c>
    </row>
    <row r="3260" spans="1:7" ht="21" x14ac:dyDescent="0.35">
      <c r="A3260" s="112" t="s">
        <v>816</v>
      </c>
      <c r="B3260" s="113" t="s">
        <v>1917</v>
      </c>
      <c r="C3260" s="113" t="s">
        <v>3709</v>
      </c>
      <c r="D3260" s="113" t="s">
        <v>824</v>
      </c>
      <c r="E3260" s="115"/>
      <c r="F3260" s="114">
        <v>2</v>
      </c>
      <c r="G3260" s="118" t="s">
        <v>821</v>
      </c>
    </row>
    <row r="3261" spans="1:7" x14ac:dyDescent="0.35">
      <c r="A3261" s="112" t="s">
        <v>816</v>
      </c>
      <c r="B3261" s="113" t="s">
        <v>3328</v>
      </c>
      <c r="C3261" s="113" t="s">
        <v>3710</v>
      </c>
      <c r="D3261" s="113" t="s">
        <v>824</v>
      </c>
      <c r="E3261" s="115"/>
      <c r="F3261" s="114">
        <v>5</v>
      </c>
      <c r="G3261" s="118" t="s">
        <v>821</v>
      </c>
    </row>
    <row r="3262" spans="1:7" ht="21" x14ac:dyDescent="0.35">
      <c r="A3262" s="112" t="s">
        <v>816</v>
      </c>
      <c r="B3262" s="113" t="s">
        <v>1917</v>
      </c>
      <c r="C3262" s="113" t="s">
        <v>3711</v>
      </c>
      <c r="D3262" s="113" t="s">
        <v>824</v>
      </c>
      <c r="E3262" s="115"/>
      <c r="F3262" s="114">
        <v>2</v>
      </c>
      <c r="G3262" s="118" t="s">
        <v>821</v>
      </c>
    </row>
    <row r="3263" spans="1:7" ht="21" x14ac:dyDescent="0.35">
      <c r="A3263" s="112" t="s">
        <v>816</v>
      </c>
      <c r="B3263" s="113" t="s">
        <v>1367</v>
      </c>
      <c r="C3263" s="113" t="s">
        <v>3712</v>
      </c>
      <c r="D3263" s="113" t="s">
        <v>819</v>
      </c>
      <c r="E3263" s="113" t="s">
        <v>838</v>
      </c>
      <c r="F3263" s="114">
        <v>1</v>
      </c>
      <c r="G3263" s="118" t="s">
        <v>821</v>
      </c>
    </row>
    <row r="3264" spans="1:7" ht="21" x14ac:dyDescent="0.35">
      <c r="A3264" s="112" t="s">
        <v>816</v>
      </c>
      <c r="B3264" s="113" t="s">
        <v>880</v>
      </c>
      <c r="C3264" s="113" t="s">
        <v>3713</v>
      </c>
      <c r="D3264" s="113" t="s">
        <v>824</v>
      </c>
      <c r="E3264" s="115"/>
      <c r="F3264" s="114">
        <v>1</v>
      </c>
      <c r="G3264" s="118" t="s">
        <v>821</v>
      </c>
    </row>
    <row r="3265" spans="1:7" ht="21" x14ac:dyDescent="0.35">
      <c r="A3265" s="112" t="s">
        <v>816</v>
      </c>
      <c r="B3265" s="113" t="s">
        <v>880</v>
      </c>
      <c r="C3265" s="113" t="s">
        <v>3714</v>
      </c>
      <c r="D3265" s="113" t="s">
        <v>824</v>
      </c>
      <c r="E3265" s="115"/>
      <c r="F3265" s="114">
        <v>1</v>
      </c>
      <c r="G3265" s="118" t="s">
        <v>821</v>
      </c>
    </row>
    <row r="3266" spans="1:7" ht="21" x14ac:dyDescent="0.35">
      <c r="A3266" s="112" t="s">
        <v>816</v>
      </c>
      <c r="B3266" s="113" t="s">
        <v>2920</v>
      </c>
      <c r="C3266" s="113" t="s">
        <v>2921</v>
      </c>
      <c r="D3266" s="113" t="s">
        <v>824</v>
      </c>
      <c r="E3266" s="115"/>
      <c r="F3266" s="114">
        <v>1</v>
      </c>
      <c r="G3266" s="118" t="s">
        <v>821</v>
      </c>
    </row>
    <row r="3267" spans="1:7" ht="21" x14ac:dyDescent="0.35">
      <c r="A3267" s="112" t="s">
        <v>816</v>
      </c>
      <c r="B3267" s="113" t="s">
        <v>3715</v>
      </c>
      <c r="C3267" s="113" t="s">
        <v>3716</v>
      </c>
      <c r="D3267" s="113" t="s">
        <v>824</v>
      </c>
      <c r="E3267" s="115"/>
      <c r="F3267" s="114">
        <v>499</v>
      </c>
      <c r="G3267" s="118" t="s">
        <v>1050</v>
      </c>
    </row>
    <row r="3268" spans="1:7" ht="21" x14ac:dyDescent="0.35">
      <c r="A3268" s="112" t="s">
        <v>816</v>
      </c>
      <c r="B3268" s="113" t="s">
        <v>1408</v>
      </c>
      <c r="C3268" s="113" t="s">
        <v>3717</v>
      </c>
      <c r="D3268" s="113" t="s">
        <v>824</v>
      </c>
      <c r="E3268" s="115"/>
      <c r="F3268" s="114">
        <v>7</v>
      </c>
      <c r="G3268" s="118" t="s">
        <v>821</v>
      </c>
    </row>
    <row r="3269" spans="1:7" ht="21" x14ac:dyDescent="0.35">
      <c r="A3269" s="112" t="s">
        <v>816</v>
      </c>
      <c r="B3269" s="113" t="s">
        <v>1315</v>
      </c>
      <c r="C3269" s="113" t="s">
        <v>3718</v>
      </c>
      <c r="D3269" s="113" t="s">
        <v>824</v>
      </c>
      <c r="E3269" s="115"/>
      <c r="F3269" s="114">
        <v>1</v>
      </c>
      <c r="G3269" s="118" t="s">
        <v>821</v>
      </c>
    </row>
    <row r="3270" spans="1:7" ht="21" x14ac:dyDescent="0.35">
      <c r="A3270" s="112" t="s">
        <v>816</v>
      </c>
      <c r="B3270" s="113" t="s">
        <v>1315</v>
      </c>
      <c r="C3270" s="113" t="s">
        <v>3718</v>
      </c>
      <c r="D3270" s="113" t="s">
        <v>824</v>
      </c>
      <c r="E3270" s="115"/>
      <c r="F3270" s="114">
        <v>1</v>
      </c>
      <c r="G3270" s="118" t="s">
        <v>821</v>
      </c>
    </row>
    <row r="3271" spans="1:7" x14ac:dyDescent="0.35">
      <c r="A3271" s="112" t="s">
        <v>816</v>
      </c>
      <c r="B3271" s="113" t="s">
        <v>904</v>
      </c>
      <c r="C3271" s="113" t="s">
        <v>3719</v>
      </c>
      <c r="D3271" s="113" t="s">
        <v>824</v>
      </c>
      <c r="E3271" s="115"/>
      <c r="F3271" s="114">
        <v>1</v>
      </c>
      <c r="G3271" s="118" t="s">
        <v>821</v>
      </c>
    </row>
    <row r="3272" spans="1:7" ht="21" x14ac:dyDescent="0.35">
      <c r="A3272" s="112" t="s">
        <v>816</v>
      </c>
      <c r="B3272" s="113" t="s">
        <v>1138</v>
      </c>
      <c r="C3272" s="113" t="s">
        <v>3720</v>
      </c>
      <c r="D3272" s="113" t="s">
        <v>824</v>
      </c>
      <c r="E3272" s="115"/>
      <c r="F3272" s="114">
        <v>4</v>
      </c>
      <c r="G3272" s="118" t="s">
        <v>821</v>
      </c>
    </row>
    <row r="3273" spans="1:7" ht="21" x14ac:dyDescent="0.35">
      <c r="A3273" s="112" t="s">
        <v>816</v>
      </c>
      <c r="B3273" s="113" t="s">
        <v>940</v>
      </c>
      <c r="C3273" s="113" t="s">
        <v>3721</v>
      </c>
      <c r="D3273" s="113" t="s">
        <v>824</v>
      </c>
      <c r="E3273" s="115"/>
      <c r="F3273" s="114">
        <v>3</v>
      </c>
      <c r="G3273" s="118" t="s">
        <v>821</v>
      </c>
    </row>
    <row r="3274" spans="1:7" ht="21" x14ac:dyDescent="0.35">
      <c r="A3274" s="112" t="s">
        <v>816</v>
      </c>
      <c r="B3274" s="113" t="s">
        <v>1291</v>
      </c>
      <c r="C3274" s="113" t="s">
        <v>3722</v>
      </c>
      <c r="D3274" s="113" t="s">
        <v>819</v>
      </c>
      <c r="E3274" s="113" t="s">
        <v>845</v>
      </c>
      <c r="F3274" s="114">
        <v>1</v>
      </c>
      <c r="G3274" s="118" t="s">
        <v>821</v>
      </c>
    </row>
    <row r="3275" spans="1:7" ht="21" x14ac:dyDescent="0.35">
      <c r="A3275" s="112" t="s">
        <v>816</v>
      </c>
      <c r="B3275" s="113" t="s">
        <v>1291</v>
      </c>
      <c r="C3275" s="113" t="s">
        <v>3722</v>
      </c>
      <c r="D3275" s="113" t="s">
        <v>819</v>
      </c>
      <c r="E3275" s="113" t="s">
        <v>845</v>
      </c>
      <c r="F3275" s="114">
        <v>1</v>
      </c>
      <c r="G3275" s="118" t="s">
        <v>821</v>
      </c>
    </row>
    <row r="3276" spans="1:7" ht="21" x14ac:dyDescent="0.35">
      <c r="A3276" s="112" t="s">
        <v>816</v>
      </c>
      <c r="B3276" s="113" t="s">
        <v>1526</v>
      </c>
      <c r="C3276" s="113" t="s">
        <v>3723</v>
      </c>
      <c r="D3276" s="113" t="s">
        <v>824</v>
      </c>
      <c r="E3276" s="115"/>
      <c r="F3276" s="114">
        <v>1</v>
      </c>
      <c r="G3276" s="118" t="s">
        <v>821</v>
      </c>
    </row>
    <row r="3277" spans="1:7" ht="21" x14ac:dyDescent="0.35">
      <c r="A3277" s="112" t="s">
        <v>816</v>
      </c>
      <c r="B3277" s="113" t="s">
        <v>1526</v>
      </c>
      <c r="C3277" s="113" t="s">
        <v>3723</v>
      </c>
      <c r="D3277" s="113" t="s">
        <v>824</v>
      </c>
      <c r="E3277" s="115"/>
      <c r="F3277" s="114">
        <v>1</v>
      </c>
      <c r="G3277" s="118" t="s">
        <v>821</v>
      </c>
    </row>
    <row r="3278" spans="1:7" x14ac:dyDescent="0.35">
      <c r="A3278" s="112" t="s">
        <v>816</v>
      </c>
      <c r="B3278" s="113" t="s">
        <v>983</v>
      </c>
      <c r="C3278" s="113" t="s">
        <v>2443</v>
      </c>
      <c r="D3278" s="113" t="s">
        <v>819</v>
      </c>
      <c r="E3278" s="113" t="s">
        <v>820</v>
      </c>
      <c r="F3278" s="114">
        <v>2</v>
      </c>
      <c r="G3278" s="118" t="s">
        <v>821</v>
      </c>
    </row>
    <row r="3279" spans="1:7" ht="21" x14ac:dyDescent="0.35">
      <c r="A3279" s="112" t="s">
        <v>816</v>
      </c>
      <c r="B3279" s="113" t="s">
        <v>873</v>
      </c>
      <c r="C3279" s="113" t="s">
        <v>3724</v>
      </c>
      <c r="D3279" s="113" t="s">
        <v>824</v>
      </c>
      <c r="E3279" s="115"/>
      <c r="F3279" s="114">
        <v>4</v>
      </c>
      <c r="G3279" s="118" t="s">
        <v>821</v>
      </c>
    </row>
    <row r="3280" spans="1:7" ht="21" x14ac:dyDescent="0.35">
      <c r="A3280" s="112" t="s">
        <v>816</v>
      </c>
      <c r="B3280" s="113" t="s">
        <v>977</v>
      </c>
      <c r="C3280" s="113" t="s">
        <v>3725</v>
      </c>
      <c r="D3280" s="113" t="s">
        <v>824</v>
      </c>
      <c r="E3280" s="115"/>
      <c r="F3280" s="114">
        <v>1</v>
      </c>
      <c r="G3280" s="118" t="s">
        <v>821</v>
      </c>
    </row>
    <row r="3281" spans="1:7" ht="21" x14ac:dyDescent="0.35">
      <c r="A3281" s="112" t="s">
        <v>816</v>
      </c>
      <c r="B3281" s="113" t="s">
        <v>1274</v>
      </c>
      <c r="C3281" s="113" t="s">
        <v>3726</v>
      </c>
      <c r="D3281" s="113" t="s">
        <v>819</v>
      </c>
      <c r="E3281" s="113" t="s">
        <v>838</v>
      </c>
      <c r="F3281" s="114">
        <v>5</v>
      </c>
      <c r="G3281" s="118" t="s">
        <v>821</v>
      </c>
    </row>
    <row r="3282" spans="1:7" ht="21" x14ac:dyDescent="0.35">
      <c r="A3282" s="112" t="s">
        <v>816</v>
      </c>
      <c r="B3282" s="113" t="s">
        <v>1266</v>
      </c>
      <c r="C3282" s="113" t="s">
        <v>3727</v>
      </c>
      <c r="D3282" s="113" t="s">
        <v>824</v>
      </c>
      <c r="E3282" s="115"/>
      <c r="F3282" s="114">
        <v>1</v>
      </c>
      <c r="G3282" s="118" t="s">
        <v>821</v>
      </c>
    </row>
    <row r="3283" spans="1:7" ht="21" x14ac:dyDescent="0.35">
      <c r="A3283" s="112" t="s">
        <v>816</v>
      </c>
      <c r="B3283" s="113" t="s">
        <v>1408</v>
      </c>
      <c r="C3283" s="113" t="s">
        <v>3728</v>
      </c>
      <c r="D3283" s="113" t="s">
        <v>824</v>
      </c>
      <c r="E3283" s="115"/>
      <c r="F3283" s="114">
        <v>2</v>
      </c>
      <c r="G3283" s="118" t="s">
        <v>821</v>
      </c>
    </row>
    <row r="3284" spans="1:7" x14ac:dyDescent="0.35">
      <c r="A3284" s="112" t="s">
        <v>816</v>
      </c>
      <c r="B3284" s="113" t="s">
        <v>3729</v>
      </c>
      <c r="C3284" s="113" t="s">
        <v>3730</v>
      </c>
      <c r="D3284" s="113" t="s">
        <v>819</v>
      </c>
      <c r="E3284" s="113" t="s">
        <v>820</v>
      </c>
      <c r="F3284" s="114">
        <v>1</v>
      </c>
      <c r="G3284" s="118" t="s">
        <v>821</v>
      </c>
    </row>
    <row r="3285" spans="1:7" ht="21" x14ac:dyDescent="0.35">
      <c r="A3285" s="112" t="s">
        <v>816</v>
      </c>
      <c r="B3285" s="113" t="s">
        <v>1505</v>
      </c>
      <c r="C3285" s="113" t="s">
        <v>3731</v>
      </c>
      <c r="D3285" s="113" t="s">
        <v>824</v>
      </c>
      <c r="E3285" s="115"/>
      <c r="F3285" s="114">
        <v>1</v>
      </c>
      <c r="G3285" s="118" t="s">
        <v>821</v>
      </c>
    </row>
    <row r="3286" spans="1:7" ht="21" x14ac:dyDescent="0.35">
      <c r="A3286" s="112" t="s">
        <v>816</v>
      </c>
      <c r="B3286" s="113" t="s">
        <v>1408</v>
      </c>
      <c r="C3286" s="113" t="s">
        <v>3732</v>
      </c>
      <c r="D3286" s="113" t="s">
        <v>824</v>
      </c>
      <c r="E3286" s="115"/>
      <c r="F3286" s="114">
        <v>2</v>
      </c>
      <c r="G3286" s="118" t="s">
        <v>821</v>
      </c>
    </row>
    <row r="3287" spans="1:7" ht="21" x14ac:dyDescent="0.35">
      <c r="A3287" s="112" t="s">
        <v>816</v>
      </c>
      <c r="B3287" s="113" t="s">
        <v>1408</v>
      </c>
      <c r="C3287" s="113" t="s">
        <v>3732</v>
      </c>
      <c r="D3287" s="113" t="s">
        <v>824</v>
      </c>
      <c r="E3287" s="115"/>
      <c r="F3287" s="114">
        <v>2</v>
      </c>
      <c r="G3287" s="118" t="s">
        <v>821</v>
      </c>
    </row>
    <row r="3288" spans="1:7" ht="21" x14ac:dyDescent="0.35">
      <c r="A3288" s="112" t="s">
        <v>816</v>
      </c>
      <c r="B3288" s="113" t="s">
        <v>902</v>
      </c>
      <c r="C3288" s="113" t="s">
        <v>3733</v>
      </c>
      <c r="D3288" s="113" t="s">
        <v>819</v>
      </c>
      <c r="E3288" s="113" t="s">
        <v>889</v>
      </c>
      <c r="F3288" s="114">
        <v>2</v>
      </c>
      <c r="G3288" s="118" t="s">
        <v>821</v>
      </c>
    </row>
    <row r="3289" spans="1:7" ht="21" x14ac:dyDescent="0.35">
      <c r="A3289" s="112" t="s">
        <v>816</v>
      </c>
      <c r="B3289" s="113" t="s">
        <v>3734</v>
      </c>
      <c r="C3289" s="113" t="s">
        <v>3735</v>
      </c>
      <c r="D3289" s="113" t="s">
        <v>824</v>
      </c>
      <c r="E3289" s="115"/>
      <c r="F3289" s="114">
        <v>1</v>
      </c>
      <c r="G3289" s="118" t="s">
        <v>821</v>
      </c>
    </row>
    <row r="3290" spans="1:7" ht="21" x14ac:dyDescent="0.35">
      <c r="A3290" s="112" t="s">
        <v>816</v>
      </c>
      <c r="B3290" s="113" t="s">
        <v>3734</v>
      </c>
      <c r="C3290" s="113" t="s">
        <v>3735</v>
      </c>
      <c r="D3290" s="113" t="s">
        <v>824</v>
      </c>
      <c r="E3290" s="115"/>
      <c r="F3290" s="114">
        <v>1</v>
      </c>
      <c r="G3290" s="118" t="s">
        <v>821</v>
      </c>
    </row>
    <row r="3291" spans="1:7" x14ac:dyDescent="0.35">
      <c r="A3291" s="112" t="s">
        <v>816</v>
      </c>
      <c r="B3291" s="113" t="s">
        <v>1185</v>
      </c>
      <c r="C3291" s="113" t="s">
        <v>3736</v>
      </c>
      <c r="D3291" s="113" t="s">
        <v>819</v>
      </c>
      <c r="E3291" s="113" t="s">
        <v>845</v>
      </c>
      <c r="F3291" s="114">
        <v>1</v>
      </c>
      <c r="G3291" s="118" t="s">
        <v>821</v>
      </c>
    </row>
    <row r="3292" spans="1:7" ht="21" x14ac:dyDescent="0.35">
      <c r="A3292" s="112" t="s">
        <v>816</v>
      </c>
      <c r="B3292" s="113" t="s">
        <v>867</v>
      </c>
      <c r="C3292" s="113" t="s">
        <v>3737</v>
      </c>
      <c r="D3292" s="113" t="s">
        <v>819</v>
      </c>
      <c r="E3292" s="113" t="s">
        <v>820</v>
      </c>
      <c r="F3292" s="114">
        <v>1</v>
      </c>
      <c r="G3292" s="118" t="s">
        <v>821</v>
      </c>
    </row>
    <row r="3293" spans="1:7" ht="21" x14ac:dyDescent="0.35">
      <c r="A3293" s="112" t="s">
        <v>816</v>
      </c>
      <c r="B3293" s="113" t="s">
        <v>917</v>
      </c>
      <c r="C3293" s="113" t="s">
        <v>3738</v>
      </c>
      <c r="D3293" s="113" t="s">
        <v>819</v>
      </c>
      <c r="E3293" s="113" t="s">
        <v>845</v>
      </c>
      <c r="F3293" s="114">
        <v>2</v>
      </c>
      <c r="G3293" s="118" t="s">
        <v>821</v>
      </c>
    </row>
    <row r="3294" spans="1:7" ht="21" x14ac:dyDescent="0.35">
      <c r="A3294" s="112" t="s">
        <v>816</v>
      </c>
      <c r="B3294" s="113" t="s">
        <v>917</v>
      </c>
      <c r="C3294" s="113" t="s">
        <v>3739</v>
      </c>
      <c r="D3294" s="113" t="s">
        <v>824</v>
      </c>
      <c r="E3294" s="115"/>
      <c r="F3294" s="114">
        <v>4</v>
      </c>
      <c r="G3294" s="118" t="s">
        <v>821</v>
      </c>
    </row>
    <row r="3295" spans="1:7" ht="21" x14ac:dyDescent="0.35">
      <c r="A3295" s="112" t="s">
        <v>816</v>
      </c>
      <c r="B3295" s="113" t="s">
        <v>1185</v>
      </c>
      <c r="C3295" s="113" t="s">
        <v>3740</v>
      </c>
      <c r="D3295" s="113" t="s">
        <v>819</v>
      </c>
      <c r="E3295" s="113" t="s">
        <v>838</v>
      </c>
      <c r="F3295" s="114">
        <v>1</v>
      </c>
      <c r="G3295" s="118" t="s">
        <v>821</v>
      </c>
    </row>
    <row r="3296" spans="1:7" ht="21" x14ac:dyDescent="0.35">
      <c r="A3296" s="112" t="s">
        <v>816</v>
      </c>
      <c r="B3296" s="113" t="s">
        <v>1185</v>
      </c>
      <c r="C3296" s="113" t="s">
        <v>2449</v>
      </c>
      <c r="D3296" s="113" t="s">
        <v>819</v>
      </c>
      <c r="E3296" s="113" t="s">
        <v>838</v>
      </c>
      <c r="F3296" s="114">
        <v>1</v>
      </c>
      <c r="G3296" s="118" t="s">
        <v>821</v>
      </c>
    </row>
    <row r="3297" spans="1:7" ht="21" x14ac:dyDescent="0.35">
      <c r="A3297" s="112" t="s">
        <v>816</v>
      </c>
      <c r="B3297" s="113" t="s">
        <v>969</v>
      </c>
      <c r="C3297" s="113" t="s">
        <v>3741</v>
      </c>
      <c r="D3297" s="113" t="s">
        <v>819</v>
      </c>
      <c r="E3297" s="113" t="s">
        <v>838</v>
      </c>
      <c r="F3297" s="114">
        <v>5</v>
      </c>
      <c r="G3297" s="118" t="s">
        <v>821</v>
      </c>
    </row>
    <row r="3298" spans="1:7" ht="21" x14ac:dyDescent="0.35">
      <c r="A3298" s="112" t="s">
        <v>816</v>
      </c>
      <c r="B3298" s="113" t="s">
        <v>998</v>
      </c>
      <c r="C3298" s="113" t="s">
        <v>3742</v>
      </c>
      <c r="D3298" s="113" t="s">
        <v>824</v>
      </c>
      <c r="E3298" s="115"/>
      <c r="F3298" s="114">
        <v>4</v>
      </c>
      <c r="G3298" s="118" t="s">
        <v>821</v>
      </c>
    </row>
    <row r="3299" spans="1:7" ht="21" x14ac:dyDescent="0.35">
      <c r="A3299" s="112" t="s">
        <v>816</v>
      </c>
      <c r="B3299" s="113" t="s">
        <v>1138</v>
      </c>
      <c r="C3299" s="113" t="s">
        <v>3743</v>
      </c>
      <c r="D3299" s="113" t="s">
        <v>824</v>
      </c>
      <c r="E3299" s="115"/>
      <c r="F3299" s="114">
        <v>2</v>
      </c>
      <c r="G3299" s="118" t="s">
        <v>821</v>
      </c>
    </row>
    <row r="3300" spans="1:7" ht="21" x14ac:dyDescent="0.35">
      <c r="A3300" s="112" t="s">
        <v>816</v>
      </c>
      <c r="B3300" s="113" t="s">
        <v>1202</v>
      </c>
      <c r="C3300" s="113" t="s">
        <v>3744</v>
      </c>
      <c r="D3300" s="113" t="s">
        <v>824</v>
      </c>
      <c r="E3300" s="115"/>
      <c r="F3300" s="114">
        <v>3</v>
      </c>
      <c r="G3300" s="118" t="s">
        <v>821</v>
      </c>
    </row>
    <row r="3301" spans="1:7" ht="21" x14ac:dyDescent="0.35">
      <c r="A3301" s="112" t="s">
        <v>816</v>
      </c>
      <c r="B3301" s="113" t="s">
        <v>904</v>
      </c>
      <c r="C3301" s="113" t="s">
        <v>3745</v>
      </c>
      <c r="D3301" s="113" t="s">
        <v>824</v>
      </c>
      <c r="E3301" s="115"/>
      <c r="F3301" s="114">
        <v>4</v>
      </c>
      <c r="G3301" s="118" t="s">
        <v>821</v>
      </c>
    </row>
    <row r="3302" spans="1:7" ht="21" x14ac:dyDescent="0.35">
      <c r="A3302" s="112" t="s">
        <v>816</v>
      </c>
      <c r="B3302" s="113" t="s">
        <v>817</v>
      </c>
      <c r="C3302" s="113" t="s">
        <v>3746</v>
      </c>
      <c r="D3302" s="113" t="s">
        <v>824</v>
      </c>
      <c r="E3302" s="115"/>
      <c r="F3302" s="114">
        <v>1</v>
      </c>
      <c r="G3302" s="118" t="s">
        <v>821</v>
      </c>
    </row>
    <row r="3303" spans="1:7" ht="21" x14ac:dyDescent="0.35">
      <c r="A3303" s="112" t="s">
        <v>816</v>
      </c>
      <c r="B3303" s="113" t="s">
        <v>1274</v>
      </c>
      <c r="C3303" s="113" t="s">
        <v>3747</v>
      </c>
      <c r="D3303" s="113" t="s">
        <v>824</v>
      </c>
      <c r="E3303" s="115"/>
      <c r="F3303" s="114">
        <v>1</v>
      </c>
      <c r="G3303" s="118" t="s">
        <v>821</v>
      </c>
    </row>
    <row r="3304" spans="1:7" x14ac:dyDescent="0.35">
      <c r="A3304" s="112" t="s">
        <v>816</v>
      </c>
      <c r="B3304" s="113" t="s">
        <v>1245</v>
      </c>
      <c r="C3304" s="113" t="s">
        <v>3748</v>
      </c>
      <c r="D3304" s="113" t="s">
        <v>824</v>
      </c>
      <c r="E3304" s="115"/>
      <c r="F3304" s="114">
        <v>2</v>
      </c>
      <c r="G3304" s="118" t="s">
        <v>821</v>
      </c>
    </row>
    <row r="3305" spans="1:7" x14ac:dyDescent="0.35">
      <c r="A3305" s="112" t="s">
        <v>816</v>
      </c>
      <c r="B3305" s="113" t="s">
        <v>1245</v>
      </c>
      <c r="C3305" s="113" t="s">
        <v>3748</v>
      </c>
      <c r="D3305" s="113" t="s">
        <v>824</v>
      </c>
      <c r="E3305" s="115"/>
      <c r="F3305" s="114">
        <v>2</v>
      </c>
      <c r="G3305" s="118" t="s">
        <v>821</v>
      </c>
    </row>
    <row r="3306" spans="1:7" ht="21" x14ac:dyDescent="0.35">
      <c r="A3306" s="112" t="s">
        <v>816</v>
      </c>
      <c r="B3306" s="113" t="s">
        <v>1185</v>
      </c>
      <c r="C3306" s="113" t="s">
        <v>3749</v>
      </c>
      <c r="D3306" s="113" t="s">
        <v>824</v>
      </c>
      <c r="E3306" s="115"/>
      <c r="F3306" s="114">
        <v>1</v>
      </c>
      <c r="G3306" s="118" t="s">
        <v>821</v>
      </c>
    </row>
    <row r="3307" spans="1:7" ht="21" x14ac:dyDescent="0.35">
      <c r="A3307" s="112" t="s">
        <v>816</v>
      </c>
      <c r="B3307" s="113" t="s">
        <v>1291</v>
      </c>
      <c r="C3307" s="113" t="s">
        <v>3750</v>
      </c>
      <c r="D3307" s="113" t="s">
        <v>824</v>
      </c>
      <c r="E3307" s="115"/>
      <c r="F3307" s="114">
        <v>1</v>
      </c>
      <c r="G3307" s="118" t="s">
        <v>821</v>
      </c>
    </row>
    <row r="3308" spans="1:7" ht="21" x14ac:dyDescent="0.35">
      <c r="A3308" s="112" t="s">
        <v>816</v>
      </c>
      <c r="B3308" s="113" t="s">
        <v>1291</v>
      </c>
      <c r="C3308" s="113" t="s">
        <v>3750</v>
      </c>
      <c r="D3308" s="113" t="s">
        <v>824</v>
      </c>
      <c r="E3308" s="115"/>
      <c r="F3308" s="114">
        <v>1</v>
      </c>
      <c r="G3308" s="118" t="s">
        <v>821</v>
      </c>
    </row>
    <row r="3309" spans="1:7" ht="21" x14ac:dyDescent="0.35">
      <c r="A3309" s="112" t="s">
        <v>816</v>
      </c>
      <c r="B3309" s="113" t="s">
        <v>1492</v>
      </c>
      <c r="C3309" s="113" t="s">
        <v>3751</v>
      </c>
      <c r="D3309" s="113" t="s">
        <v>819</v>
      </c>
      <c r="E3309" s="113" t="s">
        <v>838</v>
      </c>
      <c r="F3309" s="114">
        <v>2</v>
      </c>
      <c r="G3309" s="118" t="s">
        <v>821</v>
      </c>
    </row>
    <row r="3310" spans="1:7" ht="21" x14ac:dyDescent="0.35">
      <c r="A3310" s="112" t="s">
        <v>816</v>
      </c>
      <c r="B3310" s="113" t="s">
        <v>1408</v>
      </c>
      <c r="C3310" s="113" t="s">
        <v>3752</v>
      </c>
      <c r="D3310" s="113" t="s">
        <v>819</v>
      </c>
      <c r="E3310" s="113" t="s">
        <v>820</v>
      </c>
      <c r="F3310" s="114">
        <v>4</v>
      </c>
      <c r="G3310" s="118" t="s">
        <v>821</v>
      </c>
    </row>
    <row r="3311" spans="1:7" x14ac:dyDescent="0.35">
      <c r="A3311" s="112" t="s">
        <v>816</v>
      </c>
      <c r="B3311" s="113" t="s">
        <v>917</v>
      </c>
      <c r="C3311" s="113" t="s">
        <v>3753</v>
      </c>
      <c r="D3311" s="113" t="s">
        <v>824</v>
      </c>
      <c r="E3311" s="115"/>
      <c r="F3311" s="114">
        <v>8</v>
      </c>
      <c r="G3311" s="118" t="s">
        <v>821</v>
      </c>
    </row>
    <row r="3312" spans="1:7" ht="21" x14ac:dyDescent="0.35">
      <c r="A3312" s="112" t="s">
        <v>816</v>
      </c>
      <c r="B3312" s="113" t="s">
        <v>1434</v>
      </c>
      <c r="C3312" s="113" t="s">
        <v>3754</v>
      </c>
      <c r="D3312" s="113" t="s">
        <v>824</v>
      </c>
      <c r="E3312" s="115"/>
      <c r="F3312" s="114">
        <v>15</v>
      </c>
      <c r="G3312" s="118" t="s">
        <v>821</v>
      </c>
    </row>
    <row r="3313" spans="1:7" ht="21" x14ac:dyDescent="0.35">
      <c r="A3313" s="112" t="s">
        <v>816</v>
      </c>
      <c r="B3313" s="113" t="s">
        <v>1020</v>
      </c>
      <c r="C3313" s="113" t="s">
        <v>3755</v>
      </c>
      <c r="D3313" s="113" t="s">
        <v>824</v>
      </c>
      <c r="E3313" s="115"/>
      <c r="F3313" s="114">
        <v>2</v>
      </c>
      <c r="G3313" s="118" t="s">
        <v>821</v>
      </c>
    </row>
    <row r="3314" spans="1:7" ht="21" x14ac:dyDescent="0.35">
      <c r="A3314" s="112" t="s">
        <v>816</v>
      </c>
      <c r="B3314" s="113" t="s">
        <v>2634</v>
      </c>
      <c r="C3314" s="113" t="s">
        <v>3756</v>
      </c>
      <c r="D3314" s="113" t="s">
        <v>824</v>
      </c>
      <c r="E3314" s="115"/>
      <c r="F3314" s="114">
        <v>2</v>
      </c>
      <c r="G3314" s="118" t="s">
        <v>821</v>
      </c>
    </row>
    <row r="3315" spans="1:7" ht="21" x14ac:dyDescent="0.35">
      <c r="A3315" s="112" t="s">
        <v>816</v>
      </c>
      <c r="B3315" s="113" t="s">
        <v>991</v>
      </c>
      <c r="C3315" s="113" t="s">
        <v>1960</v>
      </c>
      <c r="D3315" s="113" t="s">
        <v>824</v>
      </c>
      <c r="E3315" s="115"/>
      <c r="F3315" s="114">
        <v>1</v>
      </c>
      <c r="G3315" s="118" t="s">
        <v>821</v>
      </c>
    </row>
    <row r="3316" spans="1:7" ht="21" x14ac:dyDescent="0.35">
      <c r="A3316" s="112" t="s">
        <v>816</v>
      </c>
      <c r="B3316" s="113" t="s">
        <v>917</v>
      </c>
      <c r="C3316" s="113" t="s">
        <v>3757</v>
      </c>
      <c r="D3316" s="113" t="s">
        <v>824</v>
      </c>
      <c r="E3316" s="115"/>
      <c r="F3316" s="114">
        <v>2</v>
      </c>
      <c r="G3316" s="118" t="s">
        <v>821</v>
      </c>
    </row>
    <row r="3317" spans="1:7" ht="21" x14ac:dyDescent="0.35">
      <c r="A3317" s="112" t="s">
        <v>816</v>
      </c>
      <c r="B3317" s="113" t="s">
        <v>917</v>
      </c>
      <c r="C3317" s="113" t="s">
        <v>3758</v>
      </c>
      <c r="D3317" s="113" t="s">
        <v>824</v>
      </c>
      <c r="E3317" s="115"/>
      <c r="F3317" s="114">
        <v>2</v>
      </c>
      <c r="G3317" s="118" t="s">
        <v>821</v>
      </c>
    </row>
    <row r="3318" spans="1:7" x14ac:dyDescent="0.35">
      <c r="A3318" s="112" t="s">
        <v>816</v>
      </c>
      <c r="B3318" s="113" t="s">
        <v>975</v>
      </c>
      <c r="C3318" s="113" t="s">
        <v>3759</v>
      </c>
      <c r="D3318" s="113" t="s">
        <v>824</v>
      </c>
      <c r="E3318" s="115"/>
      <c r="F3318" s="114">
        <v>1</v>
      </c>
      <c r="G3318" s="118" t="s">
        <v>821</v>
      </c>
    </row>
    <row r="3319" spans="1:7" ht="21" x14ac:dyDescent="0.35">
      <c r="A3319" s="112" t="s">
        <v>816</v>
      </c>
      <c r="B3319" s="113" t="s">
        <v>917</v>
      </c>
      <c r="C3319" s="113" t="s">
        <v>3760</v>
      </c>
      <c r="D3319" s="113" t="s">
        <v>824</v>
      </c>
      <c r="E3319" s="115"/>
      <c r="F3319" s="114">
        <v>3</v>
      </c>
      <c r="G3319" s="118" t="s">
        <v>821</v>
      </c>
    </row>
    <row r="3320" spans="1:7" ht="31.5" x14ac:dyDescent="0.35">
      <c r="A3320" s="112" t="s">
        <v>816</v>
      </c>
      <c r="B3320" s="113" t="s">
        <v>822</v>
      </c>
      <c r="C3320" s="113" t="s">
        <v>3761</v>
      </c>
      <c r="D3320" s="113" t="s">
        <v>819</v>
      </c>
      <c r="E3320" s="113" t="s">
        <v>985</v>
      </c>
      <c r="F3320" s="114">
        <v>1</v>
      </c>
      <c r="G3320" s="118" t="s">
        <v>821</v>
      </c>
    </row>
    <row r="3321" spans="1:7" x14ac:dyDescent="0.35">
      <c r="A3321" s="112" t="s">
        <v>816</v>
      </c>
      <c r="B3321" s="113" t="s">
        <v>1177</v>
      </c>
      <c r="C3321" s="113" t="s">
        <v>3762</v>
      </c>
      <c r="D3321" s="113" t="s">
        <v>819</v>
      </c>
      <c r="E3321" s="113" t="s">
        <v>845</v>
      </c>
      <c r="F3321" s="114">
        <v>4</v>
      </c>
      <c r="G3321" s="118" t="s">
        <v>821</v>
      </c>
    </row>
    <row r="3322" spans="1:7" ht="21" x14ac:dyDescent="0.35">
      <c r="A3322" s="112" t="s">
        <v>816</v>
      </c>
      <c r="B3322" s="113" t="s">
        <v>3763</v>
      </c>
      <c r="C3322" s="113" t="s">
        <v>3764</v>
      </c>
      <c r="D3322" s="113" t="s">
        <v>819</v>
      </c>
      <c r="E3322" s="113" t="s">
        <v>829</v>
      </c>
      <c r="F3322" s="114">
        <v>2</v>
      </c>
      <c r="G3322" s="118" t="s">
        <v>821</v>
      </c>
    </row>
    <row r="3323" spans="1:7" x14ac:dyDescent="0.35">
      <c r="A3323" s="112" t="s">
        <v>816</v>
      </c>
      <c r="B3323" s="113" t="s">
        <v>1917</v>
      </c>
      <c r="C3323" s="113" t="s">
        <v>3765</v>
      </c>
      <c r="D3323" s="113" t="s">
        <v>824</v>
      </c>
      <c r="E3323" s="115"/>
      <c r="F3323" s="114">
        <v>2</v>
      </c>
      <c r="G3323" s="118" t="s">
        <v>821</v>
      </c>
    </row>
    <row r="3324" spans="1:7" ht="21" x14ac:dyDescent="0.35">
      <c r="A3324" s="112" t="s">
        <v>816</v>
      </c>
      <c r="B3324" s="113" t="s">
        <v>1551</v>
      </c>
      <c r="C3324" s="113" t="s">
        <v>3766</v>
      </c>
      <c r="D3324" s="113" t="s">
        <v>824</v>
      </c>
      <c r="E3324" s="115"/>
      <c r="F3324" s="114">
        <v>2</v>
      </c>
      <c r="G3324" s="118" t="s">
        <v>821</v>
      </c>
    </row>
    <row r="3325" spans="1:7" ht="21" x14ac:dyDescent="0.35">
      <c r="A3325" s="112" t="s">
        <v>816</v>
      </c>
      <c r="B3325" s="113" t="s">
        <v>1185</v>
      </c>
      <c r="C3325" s="113" t="s">
        <v>2983</v>
      </c>
      <c r="D3325" s="113" t="s">
        <v>824</v>
      </c>
      <c r="E3325" s="115"/>
      <c r="F3325" s="114">
        <v>1</v>
      </c>
      <c r="G3325" s="118" t="s">
        <v>821</v>
      </c>
    </row>
    <row r="3326" spans="1:7" ht="21" x14ac:dyDescent="0.35">
      <c r="A3326" s="112" t="s">
        <v>816</v>
      </c>
      <c r="B3326" s="113" t="s">
        <v>1185</v>
      </c>
      <c r="C3326" s="113" t="s">
        <v>2983</v>
      </c>
      <c r="D3326" s="113" t="s">
        <v>824</v>
      </c>
      <c r="E3326" s="115"/>
      <c r="F3326" s="114">
        <v>1</v>
      </c>
      <c r="G3326" s="118" t="s">
        <v>821</v>
      </c>
    </row>
    <row r="3327" spans="1:7" x14ac:dyDescent="0.35">
      <c r="A3327" s="112" t="s">
        <v>816</v>
      </c>
      <c r="B3327" s="113" t="s">
        <v>3767</v>
      </c>
      <c r="C3327" s="113" t="s">
        <v>3768</v>
      </c>
      <c r="D3327" s="113" t="s">
        <v>824</v>
      </c>
      <c r="E3327" s="115"/>
      <c r="F3327" s="114">
        <v>243</v>
      </c>
      <c r="G3327" s="118" t="s">
        <v>1050</v>
      </c>
    </row>
    <row r="3328" spans="1:7" ht="21" x14ac:dyDescent="0.35">
      <c r="A3328" s="112" t="s">
        <v>816</v>
      </c>
      <c r="B3328" s="113" t="s">
        <v>969</v>
      </c>
      <c r="C3328" s="113" t="s">
        <v>3769</v>
      </c>
      <c r="D3328" s="113" t="s">
        <v>824</v>
      </c>
      <c r="E3328" s="115"/>
      <c r="F3328" s="114">
        <v>8</v>
      </c>
      <c r="G3328" s="118" t="s">
        <v>821</v>
      </c>
    </row>
    <row r="3329" spans="1:7" x14ac:dyDescent="0.35">
      <c r="A3329" s="112" t="s">
        <v>816</v>
      </c>
      <c r="B3329" s="113" t="s">
        <v>1274</v>
      </c>
      <c r="C3329" s="113" t="s">
        <v>3770</v>
      </c>
      <c r="D3329" s="113" t="s">
        <v>819</v>
      </c>
      <c r="E3329" s="113" t="s">
        <v>838</v>
      </c>
      <c r="F3329" s="114">
        <v>1</v>
      </c>
      <c r="G3329" s="118" t="s">
        <v>821</v>
      </c>
    </row>
    <row r="3330" spans="1:7" ht="21" x14ac:dyDescent="0.35">
      <c r="A3330" s="112" t="s">
        <v>816</v>
      </c>
      <c r="B3330" s="113" t="s">
        <v>1185</v>
      </c>
      <c r="C3330" s="113" t="s">
        <v>3771</v>
      </c>
      <c r="D3330" s="113" t="s">
        <v>819</v>
      </c>
      <c r="E3330" s="113" t="s">
        <v>838</v>
      </c>
      <c r="F3330" s="114">
        <v>1</v>
      </c>
      <c r="G3330" s="118" t="s">
        <v>821</v>
      </c>
    </row>
    <row r="3331" spans="1:7" ht="21" x14ac:dyDescent="0.35">
      <c r="A3331" s="112" t="s">
        <v>816</v>
      </c>
      <c r="B3331" s="113" t="s">
        <v>890</v>
      </c>
      <c r="C3331" s="113" t="s">
        <v>3772</v>
      </c>
      <c r="D3331" s="113" t="s">
        <v>819</v>
      </c>
      <c r="E3331" s="113" t="s">
        <v>838</v>
      </c>
      <c r="F3331" s="114">
        <v>1</v>
      </c>
      <c r="G3331" s="118" t="s">
        <v>821</v>
      </c>
    </row>
    <row r="3332" spans="1:7" x14ac:dyDescent="0.35">
      <c r="A3332" s="112" t="s">
        <v>816</v>
      </c>
      <c r="B3332" s="113" t="s">
        <v>1185</v>
      </c>
      <c r="C3332" s="113" t="s">
        <v>3773</v>
      </c>
      <c r="D3332" s="113" t="s">
        <v>819</v>
      </c>
      <c r="E3332" s="113" t="s">
        <v>820</v>
      </c>
      <c r="F3332" s="114">
        <v>1</v>
      </c>
      <c r="G3332" s="118" t="s">
        <v>821</v>
      </c>
    </row>
    <row r="3333" spans="1:7" x14ac:dyDescent="0.35">
      <c r="A3333" s="112" t="s">
        <v>816</v>
      </c>
      <c r="B3333" s="113" t="s">
        <v>1185</v>
      </c>
      <c r="C3333" s="113" t="s">
        <v>3773</v>
      </c>
      <c r="D3333" s="113" t="s">
        <v>819</v>
      </c>
      <c r="E3333" s="113" t="s">
        <v>820</v>
      </c>
      <c r="F3333" s="114">
        <v>1</v>
      </c>
      <c r="G3333" s="118" t="s">
        <v>821</v>
      </c>
    </row>
    <row r="3334" spans="1:7" x14ac:dyDescent="0.35">
      <c r="A3334" s="112" t="s">
        <v>816</v>
      </c>
      <c r="B3334" s="113" t="s">
        <v>1185</v>
      </c>
      <c r="C3334" s="113" t="s">
        <v>3773</v>
      </c>
      <c r="D3334" s="113" t="s">
        <v>819</v>
      </c>
      <c r="E3334" s="113" t="s">
        <v>820</v>
      </c>
      <c r="F3334" s="114">
        <v>1</v>
      </c>
      <c r="G3334" s="118" t="s">
        <v>821</v>
      </c>
    </row>
    <row r="3335" spans="1:7" x14ac:dyDescent="0.35">
      <c r="A3335" s="112" t="s">
        <v>816</v>
      </c>
      <c r="B3335" s="113" t="s">
        <v>1185</v>
      </c>
      <c r="C3335" s="113" t="s">
        <v>3773</v>
      </c>
      <c r="D3335" s="113" t="s">
        <v>819</v>
      </c>
      <c r="E3335" s="113" t="s">
        <v>820</v>
      </c>
      <c r="F3335" s="114">
        <v>1</v>
      </c>
      <c r="G3335" s="118" t="s">
        <v>821</v>
      </c>
    </row>
    <row r="3336" spans="1:7" ht="21" x14ac:dyDescent="0.35">
      <c r="A3336" s="112" t="s">
        <v>816</v>
      </c>
      <c r="B3336" s="113" t="s">
        <v>890</v>
      </c>
      <c r="C3336" s="113" t="s">
        <v>3774</v>
      </c>
      <c r="D3336" s="113" t="s">
        <v>819</v>
      </c>
      <c r="E3336" s="113" t="s">
        <v>820</v>
      </c>
      <c r="F3336" s="114">
        <v>1</v>
      </c>
      <c r="G3336" s="118" t="s">
        <v>821</v>
      </c>
    </row>
    <row r="3337" spans="1:7" ht="21" x14ac:dyDescent="0.35">
      <c r="A3337" s="112" t="s">
        <v>816</v>
      </c>
      <c r="B3337" s="113" t="s">
        <v>890</v>
      </c>
      <c r="C3337" s="113" t="s">
        <v>3774</v>
      </c>
      <c r="D3337" s="113" t="s">
        <v>819</v>
      </c>
      <c r="E3337" s="113" t="s">
        <v>820</v>
      </c>
      <c r="F3337" s="114">
        <v>1</v>
      </c>
      <c r="G3337" s="118" t="s">
        <v>821</v>
      </c>
    </row>
    <row r="3338" spans="1:7" x14ac:dyDescent="0.35">
      <c r="A3338" s="112" t="s">
        <v>816</v>
      </c>
      <c r="B3338" s="113" t="s">
        <v>1185</v>
      </c>
      <c r="C3338" s="113" t="s">
        <v>3775</v>
      </c>
      <c r="D3338" s="113" t="s">
        <v>819</v>
      </c>
      <c r="E3338" s="113" t="s">
        <v>820</v>
      </c>
      <c r="F3338" s="114">
        <v>1</v>
      </c>
      <c r="G3338" s="118" t="s">
        <v>821</v>
      </c>
    </row>
    <row r="3339" spans="1:7" x14ac:dyDescent="0.35">
      <c r="A3339" s="112" t="s">
        <v>816</v>
      </c>
      <c r="B3339" s="113" t="s">
        <v>1185</v>
      </c>
      <c r="C3339" s="113" t="s">
        <v>3775</v>
      </c>
      <c r="D3339" s="113" t="s">
        <v>819</v>
      </c>
      <c r="E3339" s="113" t="s">
        <v>820</v>
      </c>
      <c r="F3339" s="114">
        <v>1</v>
      </c>
      <c r="G3339" s="118" t="s">
        <v>821</v>
      </c>
    </row>
    <row r="3340" spans="1:7" x14ac:dyDescent="0.35">
      <c r="A3340" s="112" t="s">
        <v>816</v>
      </c>
      <c r="B3340" s="113" t="s">
        <v>1185</v>
      </c>
      <c r="C3340" s="113" t="s">
        <v>3775</v>
      </c>
      <c r="D3340" s="113" t="s">
        <v>819</v>
      </c>
      <c r="E3340" s="113" t="s">
        <v>820</v>
      </c>
      <c r="F3340" s="114">
        <v>1</v>
      </c>
      <c r="G3340" s="118" t="s">
        <v>821</v>
      </c>
    </row>
    <row r="3341" spans="1:7" x14ac:dyDescent="0.35">
      <c r="A3341" s="112" t="s">
        <v>816</v>
      </c>
      <c r="B3341" s="113" t="s">
        <v>1185</v>
      </c>
      <c r="C3341" s="113" t="s">
        <v>3775</v>
      </c>
      <c r="D3341" s="113" t="s">
        <v>819</v>
      </c>
      <c r="E3341" s="113" t="s">
        <v>820</v>
      </c>
      <c r="F3341" s="114">
        <v>1</v>
      </c>
      <c r="G3341" s="118" t="s">
        <v>821</v>
      </c>
    </row>
    <row r="3342" spans="1:7" x14ac:dyDescent="0.35">
      <c r="A3342" s="112" t="s">
        <v>816</v>
      </c>
      <c r="B3342" s="113" t="s">
        <v>1185</v>
      </c>
      <c r="C3342" s="113" t="s">
        <v>3775</v>
      </c>
      <c r="D3342" s="113" t="s">
        <v>819</v>
      </c>
      <c r="E3342" s="113" t="s">
        <v>820</v>
      </c>
      <c r="F3342" s="114">
        <v>1</v>
      </c>
      <c r="G3342" s="118" t="s">
        <v>821</v>
      </c>
    </row>
    <row r="3343" spans="1:7" ht="21" x14ac:dyDescent="0.35">
      <c r="A3343" s="112" t="s">
        <v>816</v>
      </c>
      <c r="B3343" s="113" t="s">
        <v>880</v>
      </c>
      <c r="C3343" s="113" t="s">
        <v>3776</v>
      </c>
      <c r="D3343" s="113" t="s">
        <v>819</v>
      </c>
      <c r="E3343" s="113" t="s">
        <v>838</v>
      </c>
      <c r="F3343" s="114">
        <v>1</v>
      </c>
      <c r="G3343" s="118" t="s">
        <v>821</v>
      </c>
    </row>
    <row r="3344" spans="1:7" ht="21" x14ac:dyDescent="0.35">
      <c r="A3344" s="112" t="s">
        <v>816</v>
      </c>
      <c r="B3344" s="113" t="s">
        <v>996</v>
      </c>
      <c r="C3344" s="113" t="s">
        <v>3777</v>
      </c>
      <c r="D3344" s="113" t="s">
        <v>819</v>
      </c>
      <c r="E3344" s="113" t="s">
        <v>838</v>
      </c>
      <c r="F3344" s="114">
        <v>1</v>
      </c>
      <c r="G3344" s="118" t="s">
        <v>821</v>
      </c>
    </row>
    <row r="3345" spans="1:7" x14ac:dyDescent="0.35">
      <c r="A3345" s="112" t="s">
        <v>816</v>
      </c>
      <c r="B3345" s="113" t="s">
        <v>817</v>
      </c>
      <c r="C3345" s="113" t="s">
        <v>3778</v>
      </c>
      <c r="D3345" s="113" t="s">
        <v>824</v>
      </c>
      <c r="E3345" s="115"/>
      <c r="F3345" s="114">
        <v>1</v>
      </c>
      <c r="G3345" s="118" t="s">
        <v>821</v>
      </c>
    </row>
    <row r="3346" spans="1:7" ht="21" x14ac:dyDescent="0.35">
      <c r="A3346" s="112" t="s">
        <v>816</v>
      </c>
      <c r="B3346" s="113" t="s">
        <v>969</v>
      </c>
      <c r="C3346" s="113" t="s">
        <v>3779</v>
      </c>
      <c r="D3346" s="113" t="s">
        <v>824</v>
      </c>
      <c r="E3346" s="115"/>
      <c r="F3346" s="114">
        <v>8</v>
      </c>
      <c r="G3346" s="118" t="s">
        <v>821</v>
      </c>
    </row>
    <row r="3347" spans="1:7" ht="21" x14ac:dyDescent="0.35">
      <c r="A3347" s="112" t="s">
        <v>816</v>
      </c>
      <c r="B3347" s="113" t="s">
        <v>887</v>
      </c>
      <c r="C3347" s="113" t="s">
        <v>3780</v>
      </c>
      <c r="D3347" s="113" t="s">
        <v>824</v>
      </c>
      <c r="E3347" s="115"/>
      <c r="F3347" s="114">
        <v>1</v>
      </c>
      <c r="G3347" s="118" t="s">
        <v>821</v>
      </c>
    </row>
    <row r="3348" spans="1:7" ht="21" x14ac:dyDescent="0.35">
      <c r="A3348" s="112" t="s">
        <v>816</v>
      </c>
      <c r="B3348" s="113" t="s">
        <v>887</v>
      </c>
      <c r="C3348" s="113" t="s">
        <v>3780</v>
      </c>
      <c r="D3348" s="113" t="s">
        <v>824</v>
      </c>
      <c r="E3348" s="115"/>
      <c r="F3348" s="114">
        <v>1</v>
      </c>
      <c r="G3348" s="118" t="s">
        <v>821</v>
      </c>
    </row>
    <row r="3349" spans="1:7" ht="21" x14ac:dyDescent="0.35">
      <c r="A3349" s="112" t="s">
        <v>816</v>
      </c>
      <c r="B3349" s="113" t="s">
        <v>2920</v>
      </c>
      <c r="C3349" s="113" t="s">
        <v>3781</v>
      </c>
      <c r="D3349" s="113" t="s">
        <v>824</v>
      </c>
      <c r="E3349" s="115"/>
      <c r="F3349" s="114">
        <v>3</v>
      </c>
      <c r="G3349" s="118" t="s">
        <v>821</v>
      </c>
    </row>
    <row r="3350" spans="1:7" ht="21" x14ac:dyDescent="0.35">
      <c r="A3350" s="112" t="s">
        <v>816</v>
      </c>
      <c r="B3350" s="113" t="s">
        <v>1877</v>
      </c>
      <c r="C3350" s="113" t="s">
        <v>3782</v>
      </c>
      <c r="D3350" s="113" t="s">
        <v>824</v>
      </c>
      <c r="E3350" s="115"/>
      <c r="F3350" s="114">
        <v>10</v>
      </c>
      <c r="G3350" s="118" t="s">
        <v>821</v>
      </c>
    </row>
    <row r="3351" spans="1:7" ht="21" x14ac:dyDescent="0.35">
      <c r="A3351" s="112" t="s">
        <v>816</v>
      </c>
      <c r="B3351" s="113" t="s">
        <v>1274</v>
      </c>
      <c r="C3351" s="113" t="s">
        <v>3783</v>
      </c>
      <c r="D3351" s="113" t="s">
        <v>819</v>
      </c>
      <c r="E3351" s="113" t="s">
        <v>838</v>
      </c>
      <c r="F3351" s="114">
        <v>1</v>
      </c>
      <c r="G3351" s="118" t="s">
        <v>821</v>
      </c>
    </row>
    <row r="3352" spans="1:7" ht="21" x14ac:dyDescent="0.35">
      <c r="A3352" s="112" t="s">
        <v>816</v>
      </c>
      <c r="B3352" s="113" t="s">
        <v>1658</v>
      </c>
      <c r="C3352" s="113" t="s">
        <v>3784</v>
      </c>
      <c r="D3352" s="113" t="s">
        <v>824</v>
      </c>
      <c r="E3352" s="115"/>
      <c r="F3352" s="114">
        <v>103</v>
      </c>
      <c r="G3352" s="118" t="s">
        <v>821</v>
      </c>
    </row>
    <row r="3353" spans="1:7" ht="21" x14ac:dyDescent="0.35">
      <c r="A3353" s="112" t="s">
        <v>816</v>
      </c>
      <c r="B3353" s="113" t="s">
        <v>2780</v>
      </c>
      <c r="C3353" s="113" t="s">
        <v>3785</v>
      </c>
      <c r="D3353" s="113" t="s">
        <v>819</v>
      </c>
      <c r="E3353" s="113" t="s">
        <v>845</v>
      </c>
      <c r="F3353" s="114">
        <v>3</v>
      </c>
      <c r="G3353" s="118" t="s">
        <v>821</v>
      </c>
    </row>
    <row r="3354" spans="1:7" ht="21" x14ac:dyDescent="0.35">
      <c r="A3354" s="112" t="s">
        <v>816</v>
      </c>
      <c r="B3354" s="113" t="s">
        <v>1563</v>
      </c>
      <c r="C3354" s="113" t="s">
        <v>3786</v>
      </c>
      <c r="D3354" s="113" t="s">
        <v>824</v>
      </c>
      <c r="E3354" s="115"/>
      <c r="F3354" s="114">
        <v>13</v>
      </c>
      <c r="G3354" s="118" t="s">
        <v>821</v>
      </c>
    </row>
    <row r="3355" spans="1:7" ht="21" x14ac:dyDescent="0.35">
      <c r="A3355" s="112" t="s">
        <v>816</v>
      </c>
      <c r="B3355" s="113" t="s">
        <v>2972</v>
      </c>
      <c r="C3355" s="113" t="s">
        <v>3787</v>
      </c>
      <c r="D3355" s="113" t="s">
        <v>824</v>
      </c>
      <c r="E3355" s="115"/>
      <c r="F3355" s="114">
        <v>2</v>
      </c>
      <c r="G3355" s="118" t="s">
        <v>821</v>
      </c>
    </row>
    <row r="3356" spans="1:7" x14ac:dyDescent="0.35">
      <c r="A3356" s="112" t="s">
        <v>816</v>
      </c>
      <c r="B3356" s="113" t="s">
        <v>880</v>
      </c>
      <c r="C3356" s="113" t="s">
        <v>3788</v>
      </c>
      <c r="D3356" s="113" t="s">
        <v>819</v>
      </c>
      <c r="E3356" s="113" t="s">
        <v>838</v>
      </c>
      <c r="F3356" s="114">
        <v>1</v>
      </c>
      <c r="G3356" s="118" t="s">
        <v>821</v>
      </c>
    </row>
    <row r="3357" spans="1:7" x14ac:dyDescent="0.35">
      <c r="A3357" s="112" t="s">
        <v>816</v>
      </c>
      <c r="B3357" s="113" t="s">
        <v>880</v>
      </c>
      <c r="C3357" s="113" t="s">
        <v>3788</v>
      </c>
      <c r="D3357" s="113" t="s">
        <v>819</v>
      </c>
      <c r="E3357" s="113" t="s">
        <v>838</v>
      </c>
      <c r="F3357" s="114">
        <v>1</v>
      </c>
      <c r="G3357" s="118" t="s">
        <v>821</v>
      </c>
    </row>
    <row r="3358" spans="1:7" ht="21" x14ac:dyDescent="0.35">
      <c r="A3358" s="112" t="s">
        <v>816</v>
      </c>
      <c r="B3358" s="113" t="s">
        <v>890</v>
      </c>
      <c r="C3358" s="113" t="s">
        <v>3789</v>
      </c>
      <c r="D3358" s="113" t="s">
        <v>824</v>
      </c>
      <c r="E3358" s="115"/>
      <c r="F3358" s="114">
        <v>2</v>
      </c>
      <c r="G3358" s="118" t="s">
        <v>821</v>
      </c>
    </row>
    <row r="3359" spans="1:7" x14ac:dyDescent="0.35">
      <c r="A3359" s="112" t="s">
        <v>816</v>
      </c>
      <c r="B3359" s="113" t="s">
        <v>863</v>
      </c>
      <c r="C3359" s="113" t="s">
        <v>3790</v>
      </c>
      <c r="D3359" s="113" t="s">
        <v>824</v>
      </c>
      <c r="E3359" s="115"/>
      <c r="F3359" s="114">
        <v>6</v>
      </c>
      <c r="G3359" s="118" t="s">
        <v>821</v>
      </c>
    </row>
    <row r="3360" spans="1:7" x14ac:dyDescent="0.35">
      <c r="A3360" s="112" t="s">
        <v>816</v>
      </c>
      <c r="B3360" s="113" t="s">
        <v>3040</v>
      </c>
      <c r="C3360" s="113" t="s">
        <v>3791</v>
      </c>
      <c r="D3360" s="113" t="s">
        <v>819</v>
      </c>
      <c r="E3360" s="113" t="s">
        <v>838</v>
      </c>
      <c r="F3360" s="114">
        <v>1</v>
      </c>
      <c r="G3360" s="118" t="s">
        <v>821</v>
      </c>
    </row>
    <row r="3361" spans="1:7" ht="21" x14ac:dyDescent="0.35">
      <c r="A3361" s="112" t="s">
        <v>816</v>
      </c>
      <c r="B3361" s="113" t="s">
        <v>880</v>
      </c>
      <c r="C3361" s="113" t="s">
        <v>3792</v>
      </c>
      <c r="D3361" s="113" t="s">
        <v>824</v>
      </c>
      <c r="E3361" s="115"/>
      <c r="F3361" s="114">
        <v>1</v>
      </c>
      <c r="G3361" s="118" t="s">
        <v>821</v>
      </c>
    </row>
    <row r="3362" spans="1:7" ht="21" x14ac:dyDescent="0.35">
      <c r="A3362" s="112" t="s">
        <v>816</v>
      </c>
      <c r="B3362" s="113" t="s">
        <v>880</v>
      </c>
      <c r="C3362" s="113" t="s">
        <v>2194</v>
      </c>
      <c r="D3362" s="113" t="s">
        <v>819</v>
      </c>
      <c r="E3362" s="113" t="s">
        <v>838</v>
      </c>
      <c r="F3362" s="114">
        <v>1</v>
      </c>
      <c r="G3362" s="118" t="s">
        <v>821</v>
      </c>
    </row>
    <row r="3363" spans="1:7" x14ac:dyDescent="0.35">
      <c r="A3363" s="112" t="s">
        <v>816</v>
      </c>
      <c r="B3363" s="113" t="s">
        <v>3793</v>
      </c>
      <c r="C3363" s="113" t="s">
        <v>3794</v>
      </c>
      <c r="D3363" s="113" t="s">
        <v>824</v>
      </c>
      <c r="E3363" s="115"/>
      <c r="F3363" s="114">
        <v>1</v>
      </c>
      <c r="G3363" s="118" t="s">
        <v>821</v>
      </c>
    </row>
    <row r="3364" spans="1:7" ht="21" x14ac:dyDescent="0.35">
      <c r="A3364" s="112" t="s">
        <v>816</v>
      </c>
      <c r="B3364" s="113" t="s">
        <v>938</v>
      </c>
      <c r="C3364" s="113" t="s">
        <v>2813</v>
      </c>
      <c r="D3364" s="113" t="s">
        <v>824</v>
      </c>
      <c r="E3364" s="115"/>
      <c r="F3364" s="114">
        <v>19</v>
      </c>
      <c r="G3364" s="118" t="s">
        <v>821</v>
      </c>
    </row>
    <row r="3365" spans="1:7" x14ac:dyDescent="0.35">
      <c r="A3365" s="112" t="s">
        <v>816</v>
      </c>
      <c r="B3365" s="113" t="s">
        <v>3452</v>
      </c>
      <c r="C3365" s="113" t="s">
        <v>3795</v>
      </c>
      <c r="D3365" s="113" t="s">
        <v>824</v>
      </c>
      <c r="E3365" s="115"/>
      <c r="F3365" s="114">
        <v>22</v>
      </c>
      <c r="G3365" s="118" t="s">
        <v>821</v>
      </c>
    </row>
    <row r="3366" spans="1:7" ht="21" x14ac:dyDescent="0.35">
      <c r="A3366" s="112" t="s">
        <v>816</v>
      </c>
      <c r="B3366" s="113" t="s">
        <v>2926</v>
      </c>
      <c r="C3366" s="113" t="s">
        <v>3796</v>
      </c>
      <c r="D3366" s="113" t="s">
        <v>819</v>
      </c>
      <c r="E3366" s="113" t="s">
        <v>845</v>
      </c>
      <c r="F3366" s="114">
        <v>1</v>
      </c>
      <c r="G3366" s="118" t="s">
        <v>821</v>
      </c>
    </row>
    <row r="3367" spans="1:7" ht="21" x14ac:dyDescent="0.35">
      <c r="A3367" s="112" t="s">
        <v>816</v>
      </c>
      <c r="B3367" s="113" t="s">
        <v>827</v>
      </c>
      <c r="C3367" s="113" t="s">
        <v>2538</v>
      </c>
      <c r="D3367" s="113" t="s">
        <v>819</v>
      </c>
      <c r="E3367" s="113" t="s">
        <v>838</v>
      </c>
      <c r="F3367" s="114">
        <v>1</v>
      </c>
      <c r="G3367" s="118" t="s">
        <v>821</v>
      </c>
    </row>
    <row r="3368" spans="1:7" ht="21" x14ac:dyDescent="0.35">
      <c r="A3368" s="112" t="s">
        <v>816</v>
      </c>
      <c r="B3368" s="113" t="s">
        <v>827</v>
      </c>
      <c r="C3368" s="113" t="s">
        <v>2538</v>
      </c>
      <c r="D3368" s="113" t="s">
        <v>819</v>
      </c>
      <c r="E3368" s="113" t="s">
        <v>838</v>
      </c>
      <c r="F3368" s="114">
        <v>1</v>
      </c>
      <c r="G3368" s="118" t="s">
        <v>821</v>
      </c>
    </row>
    <row r="3369" spans="1:7" x14ac:dyDescent="0.35">
      <c r="A3369" s="112" t="s">
        <v>816</v>
      </c>
      <c r="B3369" s="113" t="s">
        <v>1185</v>
      </c>
      <c r="C3369" s="113" t="s">
        <v>3797</v>
      </c>
      <c r="D3369" s="113" t="s">
        <v>824</v>
      </c>
      <c r="E3369" s="115"/>
      <c r="F3369" s="114">
        <v>2</v>
      </c>
      <c r="G3369" s="118" t="s">
        <v>821</v>
      </c>
    </row>
    <row r="3370" spans="1:7" ht="31.5" x14ac:dyDescent="0.35">
      <c r="A3370" s="112" t="s">
        <v>816</v>
      </c>
      <c r="B3370" s="113" t="s">
        <v>1209</v>
      </c>
      <c r="C3370" s="113" t="s">
        <v>3798</v>
      </c>
      <c r="D3370" s="113" t="s">
        <v>819</v>
      </c>
      <c r="E3370" s="113" t="s">
        <v>820</v>
      </c>
      <c r="F3370" s="114">
        <v>1</v>
      </c>
      <c r="G3370" s="118" t="s">
        <v>821</v>
      </c>
    </row>
    <row r="3371" spans="1:7" ht="31.5" x14ac:dyDescent="0.35">
      <c r="A3371" s="112" t="s">
        <v>816</v>
      </c>
      <c r="B3371" s="113" t="s">
        <v>1209</v>
      </c>
      <c r="C3371" s="113" t="s">
        <v>3798</v>
      </c>
      <c r="D3371" s="113" t="s">
        <v>819</v>
      </c>
      <c r="E3371" s="113" t="s">
        <v>820</v>
      </c>
      <c r="F3371" s="114">
        <v>1</v>
      </c>
      <c r="G3371" s="118" t="s">
        <v>821</v>
      </c>
    </row>
    <row r="3372" spans="1:7" ht="21" x14ac:dyDescent="0.35">
      <c r="A3372" s="112" t="s">
        <v>816</v>
      </c>
      <c r="B3372" s="113" t="s">
        <v>3799</v>
      </c>
      <c r="C3372" s="113" t="s">
        <v>3800</v>
      </c>
      <c r="D3372" s="113" t="s">
        <v>824</v>
      </c>
      <c r="E3372" s="115"/>
      <c r="F3372" s="114">
        <v>2</v>
      </c>
      <c r="G3372" s="118" t="s">
        <v>821</v>
      </c>
    </row>
    <row r="3373" spans="1:7" ht="21" x14ac:dyDescent="0.35">
      <c r="A3373" s="112" t="s">
        <v>816</v>
      </c>
      <c r="B3373" s="113" t="s">
        <v>917</v>
      </c>
      <c r="C3373" s="113" t="s">
        <v>3801</v>
      </c>
      <c r="D3373" s="113" t="s">
        <v>824</v>
      </c>
      <c r="E3373" s="115"/>
      <c r="F3373" s="114">
        <v>2</v>
      </c>
      <c r="G3373" s="118" t="s">
        <v>821</v>
      </c>
    </row>
    <row r="3374" spans="1:7" ht="21" x14ac:dyDescent="0.35">
      <c r="A3374" s="112" t="s">
        <v>816</v>
      </c>
      <c r="B3374" s="113" t="s">
        <v>825</v>
      </c>
      <c r="C3374" s="113" t="s">
        <v>3802</v>
      </c>
      <c r="D3374" s="113" t="s">
        <v>824</v>
      </c>
      <c r="E3374" s="115"/>
      <c r="F3374" s="114">
        <v>2</v>
      </c>
      <c r="G3374" s="118" t="s">
        <v>821</v>
      </c>
    </row>
    <row r="3375" spans="1:7" x14ac:dyDescent="0.35">
      <c r="A3375" s="112" t="s">
        <v>816</v>
      </c>
      <c r="B3375" s="113" t="s">
        <v>827</v>
      </c>
      <c r="C3375" s="113" t="s">
        <v>3803</v>
      </c>
      <c r="D3375" s="113" t="s">
        <v>824</v>
      </c>
      <c r="E3375" s="115"/>
      <c r="F3375" s="114">
        <v>2</v>
      </c>
      <c r="G3375" s="118" t="s">
        <v>821</v>
      </c>
    </row>
    <row r="3376" spans="1:7" x14ac:dyDescent="0.35">
      <c r="A3376" s="112" t="s">
        <v>816</v>
      </c>
      <c r="B3376" s="113" t="s">
        <v>827</v>
      </c>
      <c r="C3376" s="113" t="s">
        <v>3804</v>
      </c>
      <c r="D3376" s="113" t="s">
        <v>824</v>
      </c>
      <c r="E3376" s="115"/>
      <c r="F3376" s="114">
        <v>2</v>
      </c>
      <c r="G3376" s="118" t="s">
        <v>821</v>
      </c>
    </row>
    <row r="3377" spans="1:7" ht="21" x14ac:dyDescent="0.35">
      <c r="A3377" s="112" t="s">
        <v>816</v>
      </c>
      <c r="B3377" s="113" t="s">
        <v>2201</v>
      </c>
      <c r="C3377" s="113" t="s">
        <v>2202</v>
      </c>
      <c r="D3377" s="113" t="s">
        <v>824</v>
      </c>
      <c r="E3377" s="115"/>
      <c r="F3377" s="114">
        <v>2</v>
      </c>
      <c r="G3377" s="118" t="s">
        <v>821</v>
      </c>
    </row>
    <row r="3378" spans="1:7" ht="21" x14ac:dyDescent="0.35">
      <c r="A3378" s="112" t="s">
        <v>816</v>
      </c>
      <c r="B3378" s="113" t="s">
        <v>3799</v>
      </c>
      <c r="C3378" s="113" t="s">
        <v>3805</v>
      </c>
      <c r="D3378" s="113" t="s">
        <v>824</v>
      </c>
      <c r="E3378" s="115"/>
      <c r="F3378" s="114">
        <v>2</v>
      </c>
      <c r="G3378" s="118" t="s">
        <v>821</v>
      </c>
    </row>
    <row r="3379" spans="1:7" ht="21" x14ac:dyDescent="0.35">
      <c r="A3379" s="112" t="s">
        <v>816</v>
      </c>
      <c r="B3379" s="113" t="s">
        <v>890</v>
      </c>
      <c r="C3379" s="113" t="s">
        <v>3806</v>
      </c>
      <c r="D3379" s="113" t="s">
        <v>819</v>
      </c>
      <c r="E3379" s="113" t="s">
        <v>838</v>
      </c>
      <c r="F3379" s="114">
        <v>2</v>
      </c>
      <c r="G3379" s="118" t="s">
        <v>821</v>
      </c>
    </row>
    <row r="3380" spans="1:7" ht="21" x14ac:dyDescent="0.35">
      <c r="A3380" s="112" t="s">
        <v>816</v>
      </c>
      <c r="B3380" s="113" t="s">
        <v>3069</v>
      </c>
      <c r="C3380" s="113" t="s">
        <v>3807</v>
      </c>
      <c r="D3380" s="113" t="s">
        <v>824</v>
      </c>
      <c r="E3380" s="115"/>
      <c r="F3380" s="114">
        <v>4</v>
      </c>
      <c r="G3380" s="118" t="s">
        <v>821</v>
      </c>
    </row>
    <row r="3381" spans="1:7" ht="21" x14ac:dyDescent="0.35">
      <c r="A3381" s="112" t="s">
        <v>816</v>
      </c>
      <c r="B3381" s="113" t="s">
        <v>1170</v>
      </c>
      <c r="C3381" s="113" t="s">
        <v>3808</v>
      </c>
      <c r="D3381" s="113" t="s">
        <v>824</v>
      </c>
      <c r="E3381" s="115"/>
      <c r="F3381" s="114">
        <v>4</v>
      </c>
      <c r="G3381" s="118" t="s">
        <v>821</v>
      </c>
    </row>
    <row r="3382" spans="1:7" ht="21" x14ac:dyDescent="0.35">
      <c r="A3382" s="112" t="s">
        <v>816</v>
      </c>
      <c r="B3382" s="113" t="s">
        <v>917</v>
      </c>
      <c r="C3382" s="113" t="s">
        <v>3809</v>
      </c>
      <c r="D3382" s="113" t="s">
        <v>824</v>
      </c>
      <c r="E3382" s="115"/>
      <c r="F3382" s="114">
        <v>2</v>
      </c>
      <c r="G3382" s="118" t="s">
        <v>821</v>
      </c>
    </row>
    <row r="3383" spans="1:7" x14ac:dyDescent="0.35">
      <c r="A3383" s="112" t="s">
        <v>816</v>
      </c>
      <c r="B3383" s="113" t="s">
        <v>998</v>
      </c>
      <c r="C3383" s="113" t="s">
        <v>3022</v>
      </c>
      <c r="D3383" s="113" t="s">
        <v>819</v>
      </c>
      <c r="E3383" s="113" t="s">
        <v>838</v>
      </c>
      <c r="F3383" s="114">
        <v>2</v>
      </c>
      <c r="G3383" s="118" t="s">
        <v>821</v>
      </c>
    </row>
    <row r="3384" spans="1:7" ht="21" x14ac:dyDescent="0.35">
      <c r="A3384" s="112" t="s">
        <v>816</v>
      </c>
      <c r="B3384" s="113" t="s">
        <v>917</v>
      </c>
      <c r="C3384" s="113" t="s">
        <v>3810</v>
      </c>
      <c r="D3384" s="113" t="s">
        <v>824</v>
      </c>
      <c r="E3384" s="115"/>
      <c r="F3384" s="114">
        <v>2</v>
      </c>
      <c r="G3384" s="118" t="s">
        <v>821</v>
      </c>
    </row>
    <row r="3385" spans="1:7" ht="21" x14ac:dyDescent="0.35">
      <c r="A3385" s="112" t="s">
        <v>816</v>
      </c>
      <c r="B3385" s="113" t="s">
        <v>969</v>
      </c>
      <c r="C3385" s="113" t="s">
        <v>3811</v>
      </c>
      <c r="D3385" s="113" t="s">
        <v>824</v>
      </c>
      <c r="E3385" s="115"/>
      <c r="F3385" s="114">
        <v>2</v>
      </c>
      <c r="G3385" s="118" t="s">
        <v>821</v>
      </c>
    </row>
    <row r="3386" spans="1:7" ht="21" x14ac:dyDescent="0.35">
      <c r="A3386" s="112" t="s">
        <v>816</v>
      </c>
      <c r="B3386" s="113" t="s">
        <v>1406</v>
      </c>
      <c r="C3386" s="113" t="s">
        <v>3812</v>
      </c>
      <c r="D3386" s="113" t="s">
        <v>824</v>
      </c>
      <c r="E3386" s="115"/>
      <c r="F3386" s="114">
        <v>1</v>
      </c>
      <c r="G3386" s="118" t="s">
        <v>821</v>
      </c>
    </row>
    <row r="3387" spans="1:7" ht="21" x14ac:dyDescent="0.35">
      <c r="A3387" s="112" t="s">
        <v>816</v>
      </c>
      <c r="B3387" s="113" t="s">
        <v>3813</v>
      </c>
      <c r="C3387" s="113" t="s">
        <v>3814</v>
      </c>
      <c r="D3387" s="113" t="s">
        <v>824</v>
      </c>
      <c r="E3387" s="115"/>
      <c r="F3387" s="114">
        <v>1</v>
      </c>
      <c r="G3387" s="118" t="s">
        <v>821</v>
      </c>
    </row>
    <row r="3388" spans="1:7" ht="21" x14ac:dyDescent="0.35">
      <c r="A3388" s="112" t="s">
        <v>816</v>
      </c>
      <c r="B3388" s="113" t="s">
        <v>1138</v>
      </c>
      <c r="C3388" s="113" t="s">
        <v>3815</v>
      </c>
      <c r="D3388" s="113" t="s">
        <v>824</v>
      </c>
      <c r="E3388" s="115"/>
      <c r="F3388" s="114">
        <v>4</v>
      </c>
      <c r="G3388" s="118" t="s">
        <v>821</v>
      </c>
    </row>
    <row r="3389" spans="1:7" ht="21" x14ac:dyDescent="0.35">
      <c r="A3389" s="112" t="s">
        <v>816</v>
      </c>
      <c r="B3389" s="113" t="s">
        <v>1108</v>
      </c>
      <c r="C3389" s="113" t="s">
        <v>3816</v>
      </c>
      <c r="D3389" s="113" t="s">
        <v>824</v>
      </c>
      <c r="E3389" s="115"/>
      <c r="F3389" s="114">
        <v>1</v>
      </c>
      <c r="G3389" s="118" t="s">
        <v>821</v>
      </c>
    </row>
    <row r="3390" spans="1:7" ht="21" x14ac:dyDescent="0.35">
      <c r="A3390" s="112" t="s">
        <v>816</v>
      </c>
      <c r="B3390" s="113" t="s">
        <v>1108</v>
      </c>
      <c r="C3390" s="113" t="s">
        <v>3817</v>
      </c>
      <c r="D3390" s="113" t="s">
        <v>824</v>
      </c>
      <c r="E3390" s="115"/>
      <c r="F3390" s="114">
        <v>1</v>
      </c>
      <c r="G3390" s="118" t="s">
        <v>821</v>
      </c>
    </row>
    <row r="3391" spans="1:7" ht="21" x14ac:dyDescent="0.35">
      <c r="A3391" s="112" t="s">
        <v>816</v>
      </c>
      <c r="B3391" s="113" t="s">
        <v>1917</v>
      </c>
      <c r="C3391" s="113" t="s">
        <v>3818</v>
      </c>
      <c r="D3391" s="113" t="s">
        <v>824</v>
      </c>
      <c r="E3391" s="115"/>
      <c r="F3391" s="114">
        <v>1</v>
      </c>
      <c r="G3391" s="118" t="s">
        <v>821</v>
      </c>
    </row>
    <row r="3392" spans="1:7" x14ac:dyDescent="0.35">
      <c r="A3392" s="112" t="s">
        <v>816</v>
      </c>
      <c r="B3392" s="113" t="s">
        <v>1315</v>
      </c>
      <c r="C3392" s="113" t="s">
        <v>3819</v>
      </c>
      <c r="D3392" s="113" t="s">
        <v>819</v>
      </c>
      <c r="E3392" s="113" t="s">
        <v>820</v>
      </c>
      <c r="F3392" s="114">
        <v>1</v>
      </c>
      <c r="G3392" s="118" t="s">
        <v>821</v>
      </c>
    </row>
    <row r="3393" spans="1:7" x14ac:dyDescent="0.35">
      <c r="A3393" s="112" t="s">
        <v>816</v>
      </c>
      <c r="B3393" s="113" t="s">
        <v>1315</v>
      </c>
      <c r="C3393" s="113" t="s">
        <v>3819</v>
      </c>
      <c r="D3393" s="113" t="s">
        <v>819</v>
      </c>
      <c r="E3393" s="113" t="s">
        <v>820</v>
      </c>
      <c r="F3393" s="114">
        <v>1</v>
      </c>
      <c r="G3393" s="118" t="s">
        <v>821</v>
      </c>
    </row>
    <row r="3394" spans="1:7" ht="21" x14ac:dyDescent="0.35">
      <c r="A3394" s="112" t="s">
        <v>816</v>
      </c>
      <c r="B3394" s="113" t="s">
        <v>998</v>
      </c>
      <c r="C3394" s="113" t="s">
        <v>3820</v>
      </c>
      <c r="D3394" s="113" t="s">
        <v>824</v>
      </c>
      <c r="E3394" s="115"/>
      <c r="F3394" s="114">
        <v>1</v>
      </c>
      <c r="G3394" s="118" t="s">
        <v>821</v>
      </c>
    </row>
    <row r="3395" spans="1:7" ht="21" x14ac:dyDescent="0.35">
      <c r="A3395" s="112" t="s">
        <v>816</v>
      </c>
      <c r="B3395" s="113" t="s">
        <v>1658</v>
      </c>
      <c r="C3395" s="113" t="s">
        <v>3821</v>
      </c>
      <c r="D3395" s="113" t="s">
        <v>824</v>
      </c>
      <c r="E3395" s="115"/>
      <c r="F3395" s="114">
        <v>8</v>
      </c>
      <c r="G3395" s="118" t="s">
        <v>821</v>
      </c>
    </row>
    <row r="3396" spans="1:7" ht="21" x14ac:dyDescent="0.35">
      <c r="A3396" s="112" t="s">
        <v>816</v>
      </c>
      <c r="B3396" s="113" t="s">
        <v>1291</v>
      </c>
      <c r="C3396" s="113" t="s">
        <v>3822</v>
      </c>
      <c r="D3396" s="113" t="s">
        <v>819</v>
      </c>
      <c r="E3396" s="113" t="s">
        <v>838</v>
      </c>
      <c r="F3396" s="114">
        <v>1</v>
      </c>
      <c r="G3396" s="118" t="s">
        <v>821</v>
      </c>
    </row>
    <row r="3397" spans="1:7" ht="31.5" x14ac:dyDescent="0.35">
      <c r="A3397" s="112" t="s">
        <v>816</v>
      </c>
      <c r="B3397" s="113" t="s">
        <v>975</v>
      </c>
      <c r="C3397" s="113" t="s">
        <v>3823</v>
      </c>
      <c r="D3397" s="113" t="s">
        <v>824</v>
      </c>
      <c r="E3397" s="115"/>
      <c r="F3397" s="114">
        <v>3</v>
      </c>
      <c r="G3397" s="118" t="s">
        <v>821</v>
      </c>
    </row>
    <row r="3398" spans="1:7" ht="21" x14ac:dyDescent="0.35">
      <c r="A3398" s="112" t="s">
        <v>816</v>
      </c>
      <c r="B3398" s="113" t="s">
        <v>1331</v>
      </c>
      <c r="C3398" s="113" t="s">
        <v>3824</v>
      </c>
      <c r="D3398" s="113" t="s">
        <v>824</v>
      </c>
      <c r="E3398" s="115"/>
      <c r="F3398" s="114">
        <v>2</v>
      </c>
      <c r="G3398" s="118" t="s">
        <v>821</v>
      </c>
    </row>
    <row r="3399" spans="1:7" ht="21" x14ac:dyDescent="0.35">
      <c r="A3399" s="112" t="s">
        <v>816</v>
      </c>
      <c r="B3399" s="113" t="s">
        <v>836</v>
      </c>
      <c r="C3399" s="113" t="s">
        <v>3825</v>
      </c>
      <c r="D3399" s="113" t="s">
        <v>819</v>
      </c>
      <c r="E3399" s="113" t="s">
        <v>838</v>
      </c>
      <c r="F3399" s="114">
        <v>1</v>
      </c>
      <c r="G3399" s="118" t="s">
        <v>821</v>
      </c>
    </row>
    <row r="3400" spans="1:7" ht="21" x14ac:dyDescent="0.35">
      <c r="A3400" s="112" t="s">
        <v>816</v>
      </c>
      <c r="B3400" s="113" t="s">
        <v>836</v>
      </c>
      <c r="C3400" s="113" t="s">
        <v>3825</v>
      </c>
      <c r="D3400" s="113" t="s">
        <v>819</v>
      </c>
      <c r="E3400" s="113" t="s">
        <v>838</v>
      </c>
      <c r="F3400" s="114">
        <v>1</v>
      </c>
      <c r="G3400" s="118" t="s">
        <v>821</v>
      </c>
    </row>
    <row r="3401" spans="1:7" ht="21" x14ac:dyDescent="0.35">
      <c r="A3401" s="112" t="s">
        <v>816</v>
      </c>
      <c r="B3401" s="113" t="s">
        <v>969</v>
      </c>
      <c r="C3401" s="113" t="s">
        <v>3826</v>
      </c>
      <c r="D3401" s="113" t="s">
        <v>824</v>
      </c>
      <c r="E3401" s="115"/>
      <c r="F3401" s="114">
        <v>2</v>
      </c>
      <c r="G3401" s="118" t="s">
        <v>821</v>
      </c>
    </row>
    <row r="3402" spans="1:7" x14ac:dyDescent="0.35">
      <c r="A3402" s="112" t="s">
        <v>816</v>
      </c>
      <c r="B3402" s="113" t="s">
        <v>1492</v>
      </c>
      <c r="C3402" s="113" t="s">
        <v>3827</v>
      </c>
      <c r="D3402" s="113" t="s">
        <v>824</v>
      </c>
      <c r="E3402" s="115"/>
      <c r="F3402" s="114">
        <v>2</v>
      </c>
      <c r="G3402" s="118" t="s">
        <v>821</v>
      </c>
    </row>
    <row r="3403" spans="1:7" ht="21" x14ac:dyDescent="0.35">
      <c r="A3403" s="112" t="s">
        <v>816</v>
      </c>
      <c r="B3403" s="113" t="s">
        <v>1041</v>
      </c>
      <c r="C3403" s="113" t="s">
        <v>3828</v>
      </c>
      <c r="D3403" s="113" t="s">
        <v>824</v>
      </c>
      <c r="E3403" s="115"/>
      <c r="F3403" s="114">
        <v>1</v>
      </c>
      <c r="G3403" s="118" t="s">
        <v>821</v>
      </c>
    </row>
    <row r="3404" spans="1:7" x14ac:dyDescent="0.35">
      <c r="A3404" s="112" t="s">
        <v>816</v>
      </c>
      <c r="B3404" s="113" t="s">
        <v>979</v>
      </c>
      <c r="C3404" s="113" t="s">
        <v>3032</v>
      </c>
      <c r="D3404" s="113" t="s">
        <v>824</v>
      </c>
      <c r="E3404" s="115"/>
      <c r="F3404" s="114">
        <v>1</v>
      </c>
      <c r="G3404" s="118" t="s">
        <v>821</v>
      </c>
    </row>
    <row r="3405" spans="1:7" ht="21" x14ac:dyDescent="0.35">
      <c r="A3405" s="112" t="s">
        <v>816</v>
      </c>
      <c r="B3405" s="113" t="s">
        <v>902</v>
      </c>
      <c r="C3405" s="113" t="s">
        <v>3829</v>
      </c>
      <c r="D3405" s="113" t="s">
        <v>819</v>
      </c>
      <c r="E3405" s="113" t="s">
        <v>845</v>
      </c>
      <c r="F3405" s="114">
        <v>500</v>
      </c>
      <c r="G3405" s="118" t="s">
        <v>821</v>
      </c>
    </row>
    <row r="3406" spans="1:7" ht="21" x14ac:dyDescent="0.35">
      <c r="A3406" s="112" t="s">
        <v>816</v>
      </c>
      <c r="B3406" s="113" t="s">
        <v>3413</v>
      </c>
      <c r="C3406" s="113" t="s">
        <v>3830</v>
      </c>
      <c r="D3406" s="113" t="s">
        <v>824</v>
      </c>
      <c r="E3406" s="115"/>
      <c r="F3406" s="114">
        <v>1</v>
      </c>
      <c r="G3406" s="118" t="s">
        <v>821</v>
      </c>
    </row>
    <row r="3407" spans="1:7" x14ac:dyDescent="0.35">
      <c r="A3407" s="112" t="s">
        <v>816</v>
      </c>
      <c r="B3407" s="113" t="s">
        <v>1266</v>
      </c>
      <c r="C3407" s="113" t="s">
        <v>3831</v>
      </c>
      <c r="D3407" s="113" t="s">
        <v>824</v>
      </c>
      <c r="E3407" s="115"/>
      <c r="F3407" s="114">
        <v>2</v>
      </c>
      <c r="G3407" s="118" t="s">
        <v>821</v>
      </c>
    </row>
    <row r="3408" spans="1:7" x14ac:dyDescent="0.35">
      <c r="A3408" s="112" t="s">
        <v>816</v>
      </c>
      <c r="B3408" s="113" t="s">
        <v>3683</v>
      </c>
      <c r="C3408" s="113" t="s">
        <v>3832</v>
      </c>
      <c r="D3408" s="113" t="s">
        <v>824</v>
      </c>
      <c r="E3408" s="115"/>
      <c r="F3408" s="114">
        <v>4</v>
      </c>
      <c r="G3408" s="118" t="s">
        <v>821</v>
      </c>
    </row>
    <row r="3409" spans="1:7" ht="21" x14ac:dyDescent="0.35">
      <c r="A3409" s="112" t="s">
        <v>816</v>
      </c>
      <c r="B3409" s="113" t="s">
        <v>998</v>
      </c>
      <c r="C3409" s="113" t="s">
        <v>3833</v>
      </c>
      <c r="D3409" s="113" t="s">
        <v>824</v>
      </c>
      <c r="E3409" s="115"/>
      <c r="F3409" s="114">
        <v>4</v>
      </c>
      <c r="G3409" s="118" t="s">
        <v>821</v>
      </c>
    </row>
    <row r="3410" spans="1:7" ht="21" x14ac:dyDescent="0.35">
      <c r="A3410" s="112" t="s">
        <v>816</v>
      </c>
      <c r="B3410" s="113" t="s">
        <v>825</v>
      </c>
      <c r="C3410" s="113" t="s">
        <v>3834</v>
      </c>
      <c r="D3410" s="113" t="s">
        <v>824</v>
      </c>
      <c r="E3410" s="115"/>
      <c r="F3410" s="114">
        <v>1</v>
      </c>
      <c r="G3410" s="118" t="s">
        <v>821</v>
      </c>
    </row>
    <row r="3411" spans="1:7" ht="21" x14ac:dyDescent="0.35">
      <c r="A3411" s="112" t="s">
        <v>816</v>
      </c>
      <c r="B3411" s="113" t="s">
        <v>1331</v>
      </c>
      <c r="C3411" s="113" t="s">
        <v>3835</v>
      </c>
      <c r="D3411" s="113" t="s">
        <v>824</v>
      </c>
      <c r="E3411" s="115"/>
      <c r="F3411" s="114">
        <v>2</v>
      </c>
      <c r="G3411" s="118" t="s">
        <v>821</v>
      </c>
    </row>
    <row r="3412" spans="1:7" ht="21" x14ac:dyDescent="0.35">
      <c r="A3412" s="112" t="s">
        <v>816</v>
      </c>
      <c r="B3412" s="113" t="s">
        <v>1159</v>
      </c>
      <c r="C3412" s="113" t="s">
        <v>3836</v>
      </c>
      <c r="D3412" s="113" t="s">
        <v>819</v>
      </c>
      <c r="E3412" s="113" t="s">
        <v>845</v>
      </c>
      <c r="F3412" s="114">
        <v>1</v>
      </c>
      <c r="G3412" s="118" t="s">
        <v>821</v>
      </c>
    </row>
    <row r="3413" spans="1:7" ht="21" x14ac:dyDescent="0.35">
      <c r="A3413" s="112" t="s">
        <v>816</v>
      </c>
      <c r="B3413" s="113" t="s">
        <v>1266</v>
      </c>
      <c r="C3413" s="113" t="s">
        <v>3837</v>
      </c>
      <c r="D3413" s="113" t="s">
        <v>819</v>
      </c>
      <c r="E3413" s="113" t="s">
        <v>845</v>
      </c>
      <c r="F3413" s="114">
        <v>6</v>
      </c>
      <c r="G3413" s="118" t="s">
        <v>821</v>
      </c>
    </row>
    <row r="3414" spans="1:7" ht="21" x14ac:dyDescent="0.35">
      <c r="A3414" s="112" t="s">
        <v>816</v>
      </c>
      <c r="B3414" s="113" t="s">
        <v>1482</v>
      </c>
      <c r="C3414" s="113" t="s">
        <v>3838</v>
      </c>
      <c r="D3414" s="113" t="s">
        <v>824</v>
      </c>
      <c r="E3414" s="115"/>
      <c r="F3414" s="114">
        <v>2</v>
      </c>
      <c r="G3414" s="118" t="s">
        <v>821</v>
      </c>
    </row>
    <row r="3415" spans="1:7" ht="21" x14ac:dyDescent="0.35">
      <c r="A3415" s="112" t="s">
        <v>816</v>
      </c>
      <c r="B3415" s="113" t="s">
        <v>975</v>
      </c>
      <c r="C3415" s="113" t="s">
        <v>3839</v>
      </c>
      <c r="D3415" s="113" t="s">
        <v>824</v>
      </c>
      <c r="E3415" s="115"/>
      <c r="F3415" s="114">
        <v>1</v>
      </c>
      <c r="G3415" s="118" t="s">
        <v>821</v>
      </c>
    </row>
    <row r="3416" spans="1:7" ht="21" x14ac:dyDescent="0.35">
      <c r="A3416" s="112" t="s">
        <v>816</v>
      </c>
      <c r="B3416" s="113" t="s">
        <v>1185</v>
      </c>
      <c r="C3416" s="113" t="s">
        <v>3840</v>
      </c>
      <c r="D3416" s="113" t="s">
        <v>824</v>
      </c>
      <c r="E3416" s="115"/>
      <c r="F3416" s="114">
        <v>2</v>
      </c>
      <c r="G3416" s="118" t="s">
        <v>821</v>
      </c>
    </row>
    <row r="3417" spans="1:7" ht="31.5" x14ac:dyDescent="0.35">
      <c r="A3417" s="112" t="s">
        <v>816</v>
      </c>
      <c r="B3417" s="113" t="s">
        <v>1482</v>
      </c>
      <c r="C3417" s="113" t="s">
        <v>3841</v>
      </c>
      <c r="D3417" s="113" t="s">
        <v>824</v>
      </c>
      <c r="E3417" s="115"/>
      <c r="F3417" s="114">
        <v>2</v>
      </c>
      <c r="G3417" s="118" t="s">
        <v>821</v>
      </c>
    </row>
    <row r="3418" spans="1:7" ht="31.5" x14ac:dyDescent="0.35">
      <c r="A3418" s="112" t="s">
        <v>816</v>
      </c>
      <c r="B3418" s="113" t="s">
        <v>1482</v>
      </c>
      <c r="C3418" s="113" t="s">
        <v>3842</v>
      </c>
      <c r="D3418" s="113" t="s">
        <v>824</v>
      </c>
      <c r="E3418" s="115"/>
      <c r="F3418" s="114">
        <v>2</v>
      </c>
      <c r="G3418" s="118" t="s">
        <v>821</v>
      </c>
    </row>
    <row r="3419" spans="1:7" ht="21" x14ac:dyDescent="0.35">
      <c r="A3419" s="112" t="s">
        <v>816</v>
      </c>
      <c r="B3419" s="113" t="s">
        <v>827</v>
      </c>
      <c r="C3419" s="113" t="s">
        <v>3843</v>
      </c>
      <c r="D3419" s="113" t="s">
        <v>824</v>
      </c>
      <c r="E3419" s="115"/>
      <c r="F3419" s="114">
        <v>1</v>
      </c>
      <c r="G3419" s="118" t="s">
        <v>821</v>
      </c>
    </row>
    <row r="3420" spans="1:7" ht="21" x14ac:dyDescent="0.35">
      <c r="A3420" s="112" t="s">
        <v>816</v>
      </c>
      <c r="B3420" s="113" t="s">
        <v>969</v>
      </c>
      <c r="C3420" s="113" t="s">
        <v>3844</v>
      </c>
      <c r="D3420" s="113" t="s">
        <v>824</v>
      </c>
      <c r="E3420" s="115"/>
      <c r="F3420" s="114">
        <v>7</v>
      </c>
      <c r="G3420" s="118" t="s">
        <v>821</v>
      </c>
    </row>
    <row r="3421" spans="1:7" ht="21" x14ac:dyDescent="0.35">
      <c r="A3421" s="112" t="s">
        <v>816</v>
      </c>
      <c r="B3421" s="113" t="s">
        <v>969</v>
      </c>
      <c r="C3421" s="113" t="s">
        <v>3845</v>
      </c>
      <c r="D3421" s="113" t="s">
        <v>824</v>
      </c>
      <c r="E3421" s="115"/>
      <c r="F3421" s="114">
        <v>7</v>
      </c>
      <c r="G3421" s="118" t="s">
        <v>821</v>
      </c>
    </row>
    <row r="3422" spans="1:7" ht="21" x14ac:dyDescent="0.35">
      <c r="A3422" s="112" t="s">
        <v>816</v>
      </c>
      <c r="B3422" s="113" t="s">
        <v>1315</v>
      </c>
      <c r="C3422" s="113" t="s">
        <v>1728</v>
      </c>
      <c r="D3422" s="113" t="s">
        <v>824</v>
      </c>
      <c r="E3422" s="115"/>
      <c r="F3422" s="114">
        <v>2</v>
      </c>
      <c r="G3422" s="118" t="s">
        <v>821</v>
      </c>
    </row>
    <row r="3423" spans="1:7" ht="21" x14ac:dyDescent="0.35">
      <c r="A3423" s="112" t="s">
        <v>816</v>
      </c>
      <c r="B3423" s="113" t="s">
        <v>880</v>
      </c>
      <c r="C3423" s="113" t="s">
        <v>3846</v>
      </c>
      <c r="D3423" s="113" t="s">
        <v>824</v>
      </c>
      <c r="E3423" s="115"/>
      <c r="F3423" s="114">
        <v>1</v>
      </c>
      <c r="G3423" s="118" t="s">
        <v>821</v>
      </c>
    </row>
    <row r="3424" spans="1:7" ht="21" x14ac:dyDescent="0.35">
      <c r="A3424" s="112" t="s">
        <v>816</v>
      </c>
      <c r="B3424" s="113" t="s">
        <v>967</v>
      </c>
      <c r="C3424" s="113" t="s">
        <v>3042</v>
      </c>
      <c r="D3424" s="113" t="s">
        <v>824</v>
      </c>
      <c r="E3424" s="115"/>
      <c r="F3424" s="114">
        <v>1</v>
      </c>
      <c r="G3424" s="118" t="s">
        <v>821</v>
      </c>
    </row>
    <row r="3425" spans="1:7" ht="21" x14ac:dyDescent="0.35">
      <c r="A3425" s="112" t="s">
        <v>816</v>
      </c>
      <c r="B3425" s="113" t="s">
        <v>1274</v>
      </c>
      <c r="C3425" s="113" t="s">
        <v>3847</v>
      </c>
      <c r="D3425" s="113" t="s">
        <v>824</v>
      </c>
      <c r="E3425" s="115"/>
      <c r="F3425" s="114">
        <v>1</v>
      </c>
      <c r="G3425" s="118" t="s">
        <v>821</v>
      </c>
    </row>
    <row r="3426" spans="1:7" x14ac:dyDescent="0.35">
      <c r="A3426" s="112" t="s">
        <v>816</v>
      </c>
      <c r="B3426" s="113" t="s">
        <v>3848</v>
      </c>
      <c r="C3426" s="113" t="s">
        <v>3849</v>
      </c>
      <c r="D3426" s="113" t="s">
        <v>824</v>
      </c>
      <c r="E3426" s="115"/>
      <c r="F3426" s="114">
        <v>2</v>
      </c>
      <c r="G3426" s="118" t="s">
        <v>821</v>
      </c>
    </row>
    <row r="3427" spans="1:7" ht="21" x14ac:dyDescent="0.35">
      <c r="A3427" s="112" t="s">
        <v>816</v>
      </c>
      <c r="B3427" s="113" t="s">
        <v>853</v>
      </c>
      <c r="C3427" s="113" t="s">
        <v>2251</v>
      </c>
      <c r="D3427" s="113" t="s">
        <v>819</v>
      </c>
      <c r="E3427" s="113" t="s">
        <v>845</v>
      </c>
      <c r="F3427" s="114">
        <v>2</v>
      </c>
      <c r="G3427" s="118" t="s">
        <v>821</v>
      </c>
    </row>
    <row r="3428" spans="1:7" ht="21" x14ac:dyDescent="0.35">
      <c r="A3428" s="112" t="s">
        <v>816</v>
      </c>
      <c r="B3428" s="113" t="s">
        <v>1274</v>
      </c>
      <c r="C3428" s="113" t="s">
        <v>3850</v>
      </c>
      <c r="D3428" s="113" t="s">
        <v>819</v>
      </c>
      <c r="E3428" s="113" t="s">
        <v>838</v>
      </c>
      <c r="F3428" s="114">
        <v>2</v>
      </c>
      <c r="G3428" s="118" t="s">
        <v>821</v>
      </c>
    </row>
    <row r="3429" spans="1:7" ht="21" x14ac:dyDescent="0.35">
      <c r="A3429" s="112" t="s">
        <v>816</v>
      </c>
      <c r="B3429" s="113" t="s">
        <v>825</v>
      </c>
      <c r="C3429" s="113" t="s">
        <v>3851</v>
      </c>
      <c r="D3429" s="113" t="s">
        <v>819</v>
      </c>
      <c r="E3429" s="113" t="s">
        <v>820</v>
      </c>
      <c r="F3429" s="114">
        <v>2</v>
      </c>
      <c r="G3429" s="118" t="s">
        <v>821</v>
      </c>
    </row>
    <row r="3430" spans="1:7" ht="21" x14ac:dyDescent="0.35">
      <c r="A3430" s="112" t="s">
        <v>816</v>
      </c>
      <c r="B3430" s="113" t="s">
        <v>825</v>
      </c>
      <c r="C3430" s="113" t="s">
        <v>3851</v>
      </c>
      <c r="D3430" s="113" t="s">
        <v>819</v>
      </c>
      <c r="E3430" s="113" t="s">
        <v>820</v>
      </c>
      <c r="F3430" s="114">
        <v>2</v>
      </c>
      <c r="G3430" s="118" t="s">
        <v>821</v>
      </c>
    </row>
    <row r="3431" spans="1:7" ht="21" x14ac:dyDescent="0.35">
      <c r="A3431" s="112" t="s">
        <v>816</v>
      </c>
      <c r="B3431" s="113" t="s">
        <v>1814</v>
      </c>
      <c r="C3431" s="113" t="s">
        <v>3852</v>
      </c>
      <c r="D3431" s="113" t="s">
        <v>824</v>
      </c>
      <c r="E3431" s="115"/>
      <c r="F3431" s="114">
        <v>4</v>
      </c>
      <c r="G3431" s="118" t="s">
        <v>821</v>
      </c>
    </row>
    <row r="3432" spans="1:7" x14ac:dyDescent="0.35">
      <c r="A3432" s="112" t="s">
        <v>816</v>
      </c>
      <c r="B3432" s="113" t="s">
        <v>1551</v>
      </c>
      <c r="C3432" s="113" t="s">
        <v>1552</v>
      </c>
      <c r="D3432" s="113" t="s">
        <v>824</v>
      </c>
      <c r="E3432" s="115"/>
      <c r="F3432" s="114">
        <v>1</v>
      </c>
      <c r="G3432" s="118" t="s">
        <v>821</v>
      </c>
    </row>
    <row r="3433" spans="1:7" ht="21" x14ac:dyDescent="0.35">
      <c r="A3433" s="112" t="s">
        <v>816</v>
      </c>
      <c r="B3433" s="113" t="s">
        <v>1300</v>
      </c>
      <c r="C3433" s="113" t="s">
        <v>3853</v>
      </c>
      <c r="D3433" s="113" t="s">
        <v>824</v>
      </c>
      <c r="E3433" s="115"/>
      <c r="F3433" s="114">
        <v>1</v>
      </c>
      <c r="G3433" s="118" t="s">
        <v>821</v>
      </c>
    </row>
    <row r="3434" spans="1:7" ht="21" x14ac:dyDescent="0.35">
      <c r="A3434" s="112" t="s">
        <v>816</v>
      </c>
      <c r="B3434" s="113" t="s">
        <v>1289</v>
      </c>
      <c r="C3434" s="113" t="s">
        <v>3854</v>
      </c>
      <c r="D3434" s="113" t="s">
        <v>824</v>
      </c>
      <c r="E3434" s="115"/>
      <c r="F3434" s="114">
        <v>2</v>
      </c>
      <c r="G3434" s="118" t="s">
        <v>821</v>
      </c>
    </row>
    <row r="3435" spans="1:7" ht="21" x14ac:dyDescent="0.35">
      <c r="A3435" s="112" t="s">
        <v>816</v>
      </c>
      <c r="B3435" s="113" t="s">
        <v>836</v>
      </c>
      <c r="C3435" s="113" t="s">
        <v>3855</v>
      </c>
      <c r="D3435" s="113" t="s">
        <v>819</v>
      </c>
      <c r="E3435" s="113" t="s">
        <v>838</v>
      </c>
      <c r="F3435" s="114">
        <v>1</v>
      </c>
      <c r="G3435" s="118" t="s">
        <v>821</v>
      </c>
    </row>
    <row r="3436" spans="1:7" ht="21" x14ac:dyDescent="0.35">
      <c r="A3436" s="112" t="s">
        <v>816</v>
      </c>
      <c r="B3436" s="113" t="s">
        <v>3856</v>
      </c>
      <c r="C3436" s="113" t="s">
        <v>3857</v>
      </c>
      <c r="D3436" s="113" t="s">
        <v>824</v>
      </c>
      <c r="E3436" s="115"/>
      <c r="F3436" s="114">
        <v>1</v>
      </c>
      <c r="G3436" s="118" t="s">
        <v>821</v>
      </c>
    </row>
    <row r="3437" spans="1:7" ht="21" x14ac:dyDescent="0.35">
      <c r="A3437" s="112" t="s">
        <v>816</v>
      </c>
      <c r="B3437" s="113" t="s">
        <v>3856</v>
      </c>
      <c r="C3437" s="113" t="s">
        <v>3857</v>
      </c>
      <c r="D3437" s="113" t="s">
        <v>824</v>
      </c>
      <c r="E3437" s="115"/>
      <c r="F3437" s="114">
        <v>1</v>
      </c>
      <c r="G3437" s="118" t="s">
        <v>821</v>
      </c>
    </row>
    <row r="3438" spans="1:7" ht="21" x14ac:dyDescent="0.35">
      <c r="A3438" s="112" t="s">
        <v>816</v>
      </c>
      <c r="B3438" s="113" t="s">
        <v>1823</v>
      </c>
      <c r="C3438" s="113" t="s">
        <v>3858</v>
      </c>
      <c r="D3438" s="113" t="s">
        <v>824</v>
      </c>
      <c r="E3438" s="115"/>
      <c r="F3438" s="114">
        <v>1</v>
      </c>
      <c r="G3438" s="118" t="s">
        <v>821</v>
      </c>
    </row>
    <row r="3439" spans="1:7" ht="21" x14ac:dyDescent="0.35">
      <c r="A3439" s="112" t="s">
        <v>816</v>
      </c>
      <c r="B3439" s="113" t="s">
        <v>880</v>
      </c>
      <c r="C3439" s="113" t="s">
        <v>3859</v>
      </c>
      <c r="D3439" s="113" t="s">
        <v>819</v>
      </c>
      <c r="E3439" s="113" t="s">
        <v>838</v>
      </c>
      <c r="F3439" s="114">
        <v>1</v>
      </c>
      <c r="G3439" s="118" t="s">
        <v>821</v>
      </c>
    </row>
    <row r="3440" spans="1:7" ht="21" x14ac:dyDescent="0.35">
      <c r="A3440" s="112" t="s">
        <v>816</v>
      </c>
      <c r="B3440" s="113" t="s">
        <v>3860</v>
      </c>
      <c r="C3440" s="113" t="s">
        <v>3861</v>
      </c>
      <c r="D3440" s="113" t="s">
        <v>824</v>
      </c>
      <c r="E3440" s="115"/>
      <c r="F3440" s="114">
        <v>7</v>
      </c>
      <c r="G3440" s="118" t="s">
        <v>821</v>
      </c>
    </row>
    <row r="3441" spans="1:7" x14ac:dyDescent="0.35">
      <c r="A3441" s="112" t="s">
        <v>816</v>
      </c>
      <c r="B3441" s="113" t="s">
        <v>1640</v>
      </c>
      <c r="C3441" s="113" t="s">
        <v>3862</v>
      </c>
      <c r="D3441" s="113" t="s">
        <v>824</v>
      </c>
      <c r="E3441" s="115"/>
      <c r="F3441" s="114">
        <v>4</v>
      </c>
      <c r="G3441" s="118" t="s">
        <v>821</v>
      </c>
    </row>
    <row r="3442" spans="1:7" x14ac:dyDescent="0.35">
      <c r="A3442" s="112" t="s">
        <v>816</v>
      </c>
      <c r="B3442" s="113" t="s">
        <v>1340</v>
      </c>
      <c r="C3442" s="113" t="s">
        <v>3863</v>
      </c>
      <c r="D3442" s="113" t="s">
        <v>824</v>
      </c>
      <c r="E3442" s="115"/>
      <c r="F3442" s="114">
        <v>1</v>
      </c>
      <c r="G3442" s="118" t="s">
        <v>821</v>
      </c>
    </row>
    <row r="3443" spans="1:7" x14ac:dyDescent="0.35">
      <c r="A3443" s="112" t="s">
        <v>816</v>
      </c>
      <c r="B3443" s="113" t="s">
        <v>1340</v>
      </c>
      <c r="C3443" s="113" t="s">
        <v>3863</v>
      </c>
      <c r="D3443" s="113" t="s">
        <v>824</v>
      </c>
      <c r="E3443" s="115"/>
      <c r="F3443" s="114">
        <v>1</v>
      </c>
      <c r="G3443" s="118" t="s">
        <v>821</v>
      </c>
    </row>
    <row r="3444" spans="1:7" x14ac:dyDescent="0.35">
      <c r="A3444" s="112" t="s">
        <v>816</v>
      </c>
      <c r="B3444" s="113" t="s">
        <v>1340</v>
      </c>
      <c r="C3444" s="113" t="s">
        <v>3863</v>
      </c>
      <c r="D3444" s="113" t="s">
        <v>824</v>
      </c>
      <c r="E3444" s="115"/>
      <c r="F3444" s="114">
        <v>1</v>
      </c>
      <c r="G3444" s="118" t="s">
        <v>821</v>
      </c>
    </row>
    <row r="3445" spans="1:7" x14ac:dyDescent="0.35">
      <c r="A3445" s="112" t="s">
        <v>816</v>
      </c>
      <c r="B3445" s="113" t="s">
        <v>1340</v>
      </c>
      <c r="C3445" s="113" t="s">
        <v>3863</v>
      </c>
      <c r="D3445" s="113" t="s">
        <v>824</v>
      </c>
      <c r="E3445" s="115"/>
      <c r="F3445" s="114">
        <v>1</v>
      </c>
      <c r="G3445" s="118" t="s">
        <v>821</v>
      </c>
    </row>
    <row r="3446" spans="1:7" x14ac:dyDescent="0.35">
      <c r="A3446" s="112" t="s">
        <v>816</v>
      </c>
      <c r="B3446" s="113" t="s">
        <v>2056</v>
      </c>
      <c r="C3446" s="113" t="s">
        <v>3864</v>
      </c>
      <c r="D3446" s="113" t="s">
        <v>819</v>
      </c>
      <c r="E3446" s="113" t="s">
        <v>838</v>
      </c>
      <c r="F3446" s="114">
        <v>1</v>
      </c>
      <c r="G3446" s="118" t="s">
        <v>821</v>
      </c>
    </row>
    <row r="3447" spans="1:7" ht="21" x14ac:dyDescent="0.35">
      <c r="A3447" s="112" t="s">
        <v>816</v>
      </c>
      <c r="B3447" s="113" t="s">
        <v>2625</v>
      </c>
      <c r="C3447" s="113" t="s">
        <v>3865</v>
      </c>
      <c r="D3447" s="113" t="s">
        <v>824</v>
      </c>
      <c r="E3447" s="115"/>
      <c r="F3447" s="114">
        <v>1</v>
      </c>
      <c r="G3447" s="118" t="s">
        <v>821</v>
      </c>
    </row>
    <row r="3448" spans="1:7" ht="21" x14ac:dyDescent="0.35">
      <c r="A3448" s="112" t="s">
        <v>816</v>
      </c>
      <c r="B3448" s="113" t="s">
        <v>2625</v>
      </c>
      <c r="C3448" s="113" t="s">
        <v>2626</v>
      </c>
      <c r="D3448" s="113" t="s">
        <v>824</v>
      </c>
      <c r="E3448" s="115"/>
      <c r="F3448" s="114">
        <v>1</v>
      </c>
      <c r="G3448" s="118" t="s">
        <v>821</v>
      </c>
    </row>
    <row r="3449" spans="1:7" x14ac:dyDescent="0.35">
      <c r="A3449" s="112" t="s">
        <v>816</v>
      </c>
      <c r="B3449" s="113" t="s">
        <v>2634</v>
      </c>
      <c r="C3449" s="113" t="s">
        <v>3866</v>
      </c>
      <c r="D3449" s="113" t="s">
        <v>824</v>
      </c>
      <c r="E3449" s="115"/>
      <c r="F3449" s="114">
        <v>1</v>
      </c>
      <c r="G3449" s="118" t="s">
        <v>821</v>
      </c>
    </row>
    <row r="3450" spans="1:7" ht="21" x14ac:dyDescent="0.35">
      <c r="A3450" s="112" t="s">
        <v>816</v>
      </c>
      <c r="B3450" s="113" t="s">
        <v>1098</v>
      </c>
      <c r="C3450" s="113" t="s">
        <v>3867</v>
      </c>
      <c r="D3450" s="113" t="s">
        <v>819</v>
      </c>
      <c r="E3450" s="113" t="s">
        <v>845</v>
      </c>
      <c r="F3450" s="114">
        <v>2</v>
      </c>
      <c r="G3450" s="118" t="s">
        <v>821</v>
      </c>
    </row>
    <row r="3451" spans="1:7" ht="21" x14ac:dyDescent="0.35">
      <c r="A3451" s="112" t="s">
        <v>816</v>
      </c>
      <c r="B3451" s="113" t="s">
        <v>1082</v>
      </c>
      <c r="C3451" s="113" t="s">
        <v>3657</v>
      </c>
      <c r="D3451" s="113" t="s">
        <v>824</v>
      </c>
      <c r="E3451" s="115"/>
      <c r="F3451" s="114">
        <v>5</v>
      </c>
      <c r="G3451" s="118" t="s">
        <v>821</v>
      </c>
    </row>
    <row r="3452" spans="1:7" ht="21" x14ac:dyDescent="0.35">
      <c r="A3452" s="112" t="s">
        <v>816</v>
      </c>
      <c r="B3452" s="113" t="s">
        <v>904</v>
      </c>
      <c r="C3452" s="113" t="s">
        <v>3868</v>
      </c>
      <c r="D3452" s="113" t="s">
        <v>824</v>
      </c>
      <c r="E3452" s="115"/>
      <c r="F3452" s="114">
        <v>1</v>
      </c>
      <c r="G3452" s="118" t="s">
        <v>821</v>
      </c>
    </row>
    <row r="3453" spans="1:7" ht="21" x14ac:dyDescent="0.35">
      <c r="A3453" s="112" t="s">
        <v>816</v>
      </c>
      <c r="B3453" s="113" t="s">
        <v>938</v>
      </c>
      <c r="C3453" s="113" t="s">
        <v>3869</v>
      </c>
      <c r="D3453" s="113" t="s">
        <v>819</v>
      </c>
      <c r="E3453" s="113" t="s">
        <v>838</v>
      </c>
      <c r="F3453" s="114">
        <v>5</v>
      </c>
      <c r="G3453" s="118" t="s">
        <v>821</v>
      </c>
    </row>
    <row r="3454" spans="1:7" ht="21" x14ac:dyDescent="0.35">
      <c r="A3454" s="112" t="s">
        <v>816</v>
      </c>
      <c r="B3454" s="113" t="s">
        <v>817</v>
      </c>
      <c r="C3454" s="113" t="s">
        <v>3870</v>
      </c>
      <c r="D3454" s="113" t="s">
        <v>824</v>
      </c>
      <c r="E3454" s="115"/>
      <c r="F3454" s="114">
        <v>3</v>
      </c>
      <c r="G3454" s="118" t="s">
        <v>821</v>
      </c>
    </row>
    <row r="3455" spans="1:7" ht="21" x14ac:dyDescent="0.35">
      <c r="A3455" s="112" t="s">
        <v>816</v>
      </c>
      <c r="B3455" s="113" t="s">
        <v>1576</v>
      </c>
      <c r="C3455" s="113" t="s">
        <v>3871</v>
      </c>
      <c r="D3455" s="113" t="s">
        <v>824</v>
      </c>
      <c r="E3455" s="115"/>
      <c r="F3455" s="114">
        <v>1</v>
      </c>
      <c r="G3455" s="118" t="s">
        <v>821</v>
      </c>
    </row>
    <row r="3456" spans="1:7" ht="21" x14ac:dyDescent="0.35">
      <c r="A3456" s="112" t="s">
        <v>816</v>
      </c>
      <c r="B3456" s="113" t="s">
        <v>2277</v>
      </c>
      <c r="C3456" s="113" t="s">
        <v>3872</v>
      </c>
      <c r="D3456" s="113" t="s">
        <v>824</v>
      </c>
      <c r="E3456" s="115"/>
      <c r="F3456" s="114">
        <v>1</v>
      </c>
      <c r="G3456" s="118" t="s">
        <v>821</v>
      </c>
    </row>
    <row r="3457" spans="1:7" ht="21" x14ac:dyDescent="0.35">
      <c r="A3457" s="112" t="s">
        <v>816</v>
      </c>
      <c r="B3457" s="113" t="s">
        <v>2625</v>
      </c>
      <c r="C3457" s="113" t="s">
        <v>3873</v>
      </c>
      <c r="D3457" s="113" t="s">
        <v>824</v>
      </c>
      <c r="E3457" s="115"/>
      <c r="F3457" s="114">
        <v>1</v>
      </c>
      <c r="G3457" s="118" t="s">
        <v>821</v>
      </c>
    </row>
    <row r="3458" spans="1:7" ht="21" x14ac:dyDescent="0.35">
      <c r="A3458" s="112" t="s">
        <v>816</v>
      </c>
      <c r="B3458" s="113" t="s">
        <v>2625</v>
      </c>
      <c r="C3458" s="113" t="s">
        <v>3873</v>
      </c>
      <c r="D3458" s="113" t="s">
        <v>824</v>
      </c>
      <c r="E3458" s="115"/>
      <c r="F3458" s="114">
        <v>1</v>
      </c>
      <c r="G3458" s="118" t="s">
        <v>821</v>
      </c>
    </row>
    <row r="3459" spans="1:7" ht="21" x14ac:dyDescent="0.35">
      <c r="A3459" s="112" t="s">
        <v>816</v>
      </c>
      <c r="B3459" s="113" t="s">
        <v>1177</v>
      </c>
      <c r="C3459" s="113" t="s">
        <v>3874</v>
      </c>
      <c r="D3459" s="113" t="s">
        <v>824</v>
      </c>
      <c r="E3459" s="115"/>
      <c r="F3459" s="114">
        <v>1</v>
      </c>
      <c r="G3459" s="118" t="s">
        <v>821</v>
      </c>
    </row>
    <row r="3460" spans="1:7" ht="21" x14ac:dyDescent="0.35">
      <c r="A3460" s="112" t="s">
        <v>816</v>
      </c>
      <c r="B3460" s="113" t="s">
        <v>1917</v>
      </c>
      <c r="C3460" s="113" t="s">
        <v>3875</v>
      </c>
      <c r="D3460" s="113" t="s">
        <v>824</v>
      </c>
      <c r="E3460" s="115"/>
      <c r="F3460" s="114">
        <v>1</v>
      </c>
      <c r="G3460" s="118" t="s">
        <v>821</v>
      </c>
    </row>
    <row r="3461" spans="1:7" ht="21" x14ac:dyDescent="0.35">
      <c r="A3461" s="112" t="s">
        <v>816</v>
      </c>
      <c r="B3461" s="113" t="s">
        <v>996</v>
      </c>
      <c r="C3461" s="113" t="s">
        <v>3876</v>
      </c>
      <c r="D3461" s="113" t="s">
        <v>824</v>
      </c>
      <c r="E3461" s="115"/>
      <c r="F3461" s="114">
        <v>2</v>
      </c>
      <c r="G3461" s="118" t="s">
        <v>821</v>
      </c>
    </row>
    <row r="3462" spans="1:7" x14ac:dyDescent="0.35">
      <c r="A3462" s="112" t="s">
        <v>816</v>
      </c>
      <c r="B3462" s="113" t="s">
        <v>1266</v>
      </c>
      <c r="C3462" s="113" t="s">
        <v>3877</v>
      </c>
      <c r="D3462" s="113" t="s">
        <v>819</v>
      </c>
      <c r="E3462" s="113" t="s">
        <v>838</v>
      </c>
      <c r="F3462" s="114">
        <v>10</v>
      </c>
      <c r="G3462" s="118" t="s">
        <v>821</v>
      </c>
    </row>
    <row r="3463" spans="1:7" ht="21" x14ac:dyDescent="0.35">
      <c r="A3463" s="112" t="s">
        <v>816</v>
      </c>
      <c r="B3463" s="113" t="s">
        <v>3878</v>
      </c>
      <c r="C3463" s="113" t="s">
        <v>3879</v>
      </c>
      <c r="D3463" s="113" t="s">
        <v>824</v>
      </c>
      <c r="E3463" s="115"/>
      <c r="F3463" s="114">
        <v>1</v>
      </c>
      <c r="G3463" s="118" t="s">
        <v>821</v>
      </c>
    </row>
    <row r="3464" spans="1:7" ht="31.5" x14ac:dyDescent="0.35">
      <c r="A3464" s="112" t="s">
        <v>816</v>
      </c>
      <c r="B3464" s="113" t="s">
        <v>2705</v>
      </c>
      <c r="C3464" s="113" t="s">
        <v>3880</v>
      </c>
      <c r="D3464" s="113" t="s">
        <v>824</v>
      </c>
      <c r="E3464" s="115"/>
      <c r="F3464" s="114">
        <v>2</v>
      </c>
      <c r="G3464" s="118" t="s">
        <v>821</v>
      </c>
    </row>
    <row r="3465" spans="1:7" ht="21" x14ac:dyDescent="0.35">
      <c r="A3465" s="112" t="s">
        <v>816</v>
      </c>
      <c r="B3465" s="113" t="s">
        <v>1434</v>
      </c>
      <c r="C3465" s="113" t="s">
        <v>3881</v>
      </c>
      <c r="D3465" s="113" t="s">
        <v>824</v>
      </c>
      <c r="E3465" s="115"/>
      <c r="F3465" s="114">
        <v>10</v>
      </c>
      <c r="G3465" s="118" t="s">
        <v>821</v>
      </c>
    </row>
    <row r="3466" spans="1:7" ht="31.5" x14ac:dyDescent="0.35">
      <c r="A3466" s="112" t="s">
        <v>816</v>
      </c>
      <c r="B3466" s="113" t="s">
        <v>880</v>
      </c>
      <c r="C3466" s="113" t="s">
        <v>3882</v>
      </c>
      <c r="D3466" s="113" t="s">
        <v>819</v>
      </c>
      <c r="E3466" s="113" t="s">
        <v>838</v>
      </c>
      <c r="F3466" s="114">
        <v>1</v>
      </c>
      <c r="G3466" s="118" t="s">
        <v>821</v>
      </c>
    </row>
    <row r="3467" spans="1:7" ht="21" x14ac:dyDescent="0.35">
      <c r="A3467" s="112" t="s">
        <v>816</v>
      </c>
      <c r="B3467" s="113" t="s">
        <v>1291</v>
      </c>
      <c r="C3467" s="113" t="s">
        <v>3883</v>
      </c>
      <c r="D3467" s="113" t="s">
        <v>824</v>
      </c>
      <c r="E3467" s="115"/>
      <c r="F3467" s="114">
        <v>1</v>
      </c>
      <c r="G3467" s="118" t="s">
        <v>821</v>
      </c>
    </row>
    <row r="3468" spans="1:7" ht="21" x14ac:dyDescent="0.35">
      <c r="A3468" s="112" t="s">
        <v>816</v>
      </c>
      <c r="B3468" s="113" t="s">
        <v>975</v>
      </c>
      <c r="C3468" s="113" t="s">
        <v>3884</v>
      </c>
      <c r="D3468" s="113" t="s">
        <v>824</v>
      </c>
      <c r="E3468" s="115"/>
      <c r="F3468" s="114">
        <v>1</v>
      </c>
      <c r="G3468" s="118" t="s">
        <v>821</v>
      </c>
    </row>
    <row r="3469" spans="1:7" ht="21" x14ac:dyDescent="0.35">
      <c r="A3469" s="112" t="s">
        <v>816</v>
      </c>
      <c r="B3469" s="113" t="s">
        <v>882</v>
      </c>
      <c r="C3469" s="113" t="s">
        <v>3885</v>
      </c>
      <c r="D3469" s="113" t="s">
        <v>824</v>
      </c>
      <c r="E3469" s="115"/>
      <c r="F3469" s="114">
        <v>1</v>
      </c>
      <c r="G3469" s="118" t="s">
        <v>821</v>
      </c>
    </row>
    <row r="3470" spans="1:7" ht="21" x14ac:dyDescent="0.35">
      <c r="A3470" s="112" t="s">
        <v>816</v>
      </c>
      <c r="B3470" s="113" t="s">
        <v>1814</v>
      </c>
      <c r="C3470" s="113" t="s">
        <v>3886</v>
      </c>
      <c r="D3470" s="113" t="s">
        <v>819</v>
      </c>
      <c r="E3470" s="113" t="s">
        <v>820</v>
      </c>
      <c r="F3470" s="114">
        <v>5</v>
      </c>
      <c r="G3470" s="118" t="s">
        <v>821</v>
      </c>
    </row>
    <row r="3471" spans="1:7" x14ac:dyDescent="0.35">
      <c r="A3471" s="112" t="s">
        <v>816</v>
      </c>
      <c r="B3471" s="113" t="s">
        <v>1177</v>
      </c>
      <c r="C3471" s="113" t="s">
        <v>3887</v>
      </c>
      <c r="D3471" s="113" t="s">
        <v>824</v>
      </c>
      <c r="E3471" s="115"/>
      <c r="F3471" s="114">
        <v>4</v>
      </c>
      <c r="G3471" s="118" t="s">
        <v>821</v>
      </c>
    </row>
    <row r="3472" spans="1:7" ht="21" x14ac:dyDescent="0.35">
      <c r="A3472" s="112" t="s">
        <v>816</v>
      </c>
      <c r="B3472" s="113" t="s">
        <v>3410</v>
      </c>
      <c r="C3472" s="113" t="s">
        <v>3411</v>
      </c>
      <c r="D3472" s="113" t="s">
        <v>824</v>
      </c>
      <c r="E3472" s="115"/>
      <c r="F3472" s="114">
        <v>2</v>
      </c>
      <c r="G3472" s="118" t="s">
        <v>821</v>
      </c>
    </row>
    <row r="3473" spans="1:7" ht="21" x14ac:dyDescent="0.35">
      <c r="A3473" s="112" t="s">
        <v>816</v>
      </c>
      <c r="B3473" s="113" t="s">
        <v>3888</v>
      </c>
      <c r="C3473" s="113" t="s">
        <v>3889</v>
      </c>
      <c r="D3473" s="113" t="s">
        <v>824</v>
      </c>
      <c r="E3473" s="115"/>
      <c r="F3473" s="114">
        <v>2</v>
      </c>
      <c r="G3473" s="118" t="s">
        <v>821</v>
      </c>
    </row>
    <row r="3474" spans="1:7" ht="21" x14ac:dyDescent="0.35">
      <c r="A3474" s="112" t="s">
        <v>816</v>
      </c>
      <c r="B3474" s="113" t="s">
        <v>1518</v>
      </c>
      <c r="C3474" s="113" t="s">
        <v>3890</v>
      </c>
      <c r="D3474" s="113" t="s">
        <v>824</v>
      </c>
      <c r="E3474" s="115"/>
      <c r="F3474" s="114">
        <v>3</v>
      </c>
      <c r="G3474" s="118" t="s">
        <v>821</v>
      </c>
    </row>
    <row r="3475" spans="1:7" x14ac:dyDescent="0.35">
      <c r="A3475" s="112" t="s">
        <v>816</v>
      </c>
      <c r="B3475" s="113" t="s">
        <v>3891</v>
      </c>
      <c r="C3475" s="113" t="s">
        <v>3892</v>
      </c>
      <c r="D3475" s="113" t="s">
        <v>824</v>
      </c>
      <c r="E3475" s="115"/>
      <c r="F3475" s="114">
        <v>8</v>
      </c>
      <c r="G3475" s="118" t="s">
        <v>821</v>
      </c>
    </row>
    <row r="3476" spans="1:7" ht="21" x14ac:dyDescent="0.35">
      <c r="A3476" s="112" t="s">
        <v>816</v>
      </c>
      <c r="B3476" s="113" t="s">
        <v>827</v>
      </c>
      <c r="C3476" s="113" t="s">
        <v>3893</v>
      </c>
      <c r="D3476" s="113" t="s">
        <v>824</v>
      </c>
      <c r="E3476" s="115"/>
      <c r="F3476" s="114">
        <v>1</v>
      </c>
      <c r="G3476" s="118" t="s">
        <v>821</v>
      </c>
    </row>
    <row r="3477" spans="1:7" ht="21" x14ac:dyDescent="0.35">
      <c r="A3477" s="112" t="s">
        <v>816</v>
      </c>
      <c r="B3477" s="113" t="s">
        <v>827</v>
      </c>
      <c r="C3477" s="113" t="s">
        <v>3894</v>
      </c>
      <c r="D3477" s="113" t="s">
        <v>824</v>
      </c>
      <c r="E3477" s="115"/>
      <c r="F3477" s="114">
        <v>1</v>
      </c>
      <c r="G3477" s="118" t="s">
        <v>821</v>
      </c>
    </row>
    <row r="3478" spans="1:7" ht="21" x14ac:dyDescent="0.35">
      <c r="A3478" s="112" t="s">
        <v>816</v>
      </c>
      <c r="B3478" s="113" t="s">
        <v>1138</v>
      </c>
      <c r="C3478" s="113" t="s">
        <v>3895</v>
      </c>
      <c r="D3478" s="113" t="s">
        <v>824</v>
      </c>
      <c r="E3478" s="115"/>
      <c r="F3478" s="114">
        <v>4</v>
      </c>
      <c r="G3478" s="118" t="s">
        <v>821</v>
      </c>
    </row>
    <row r="3479" spans="1:7" ht="21" x14ac:dyDescent="0.35">
      <c r="A3479" s="112" t="s">
        <v>816</v>
      </c>
      <c r="B3479" s="113" t="s">
        <v>1492</v>
      </c>
      <c r="C3479" s="113" t="s">
        <v>3896</v>
      </c>
      <c r="D3479" s="113" t="s">
        <v>824</v>
      </c>
      <c r="E3479" s="115"/>
      <c r="F3479" s="114">
        <v>2</v>
      </c>
      <c r="G3479" s="118" t="s">
        <v>821</v>
      </c>
    </row>
    <row r="3480" spans="1:7" x14ac:dyDescent="0.35">
      <c r="A3480" s="112" t="s">
        <v>816</v>
      </c>
      <c r="B3480" s="113" t="s">
        <v>1009</v>
      </c>
      <c r="C3480" s="113" t="s">
        <v>3219</v>
      </c>
      <c r="D3480" s="113" t="s">
        <v>824</v>
      </c>
      <c r="E3480" s="115"/>
      <c r="F3480" s="114">
        <v>5</v>
      </c>
      <c r="G3480" s="118" t="s">
        <v>821</v>
      </c>
    </row>
    <row r="3481" spans="1:7" x14ac:dyDescent="0.35">
      <c r="A3481" s="112" t="s">
        <v>816</v>
      </c>
      <c r="B3481" s="113" t="s">
        <v>1009</v>
      </c>
      <c r="C3481" s="113" t="s">
        <v>3897</v>
      </c>
      <c r="D3481" s="113" t="s">
        <v>824</v>
      </c>
      <c r="E3481" s="115"/>
      <c r="F3481" s="114">
        <v>5</v>
      </c>
      <c r="G3481" s="118" t="s">
        <v>821</v>
      </c>
    </row>
    <row r="3482" spans="1:7" ht="21" x14ac:dyDescent="0.35">
      <c r="A3482" s="112" t="s">
        <v>816</v>
      </c>
      <c r="B3482" s="113" t="s">
        <v>917</v>
      </c>
      <c r="C3482" s="113" t="s">
        <v>3898</v>
      </c>
      <c r="D3482" s="113" t="s">
        <v>824</v>
      </c>
      <c r="E3482" s="115"/>
      <c r="F3482" s="114">
        <v>1</v>
      </c>
      <c r="G3482" s="118" t="s">
        <v>821</v>
      </c>
    </row>
    <row r="3483" spans="1:7" ht="21" x14ac:dyDescent="0.35">
      <c r="A3483" s="112" t="s">
        <v>816</v>
      </c>
      <c r="B3483" s="113" t="s">
        <v>917</v>
      </c>
      <c r="C3483" s="113" t="s">
        <v>3898</v>
      </c>
      <c r="D3483" s="113" t="s">
        <v>824</v>
      </c>
      <c r="E3483" s="115"/>
      <c r="F3483" s="114">
        <v>1</v>
      </c>
      <c r="G3483" s="118" t="s">
        <v>821</v>
      </c>
    </row>
    <row r="3484" spans="1:7" ht="21" x14ac:dyDescent="0.35">
      <c r="A3484" s="112" t="s">
        <v>816</v>
      </c>
      <c r="B3484" s="113" t="s">
        <v>917</v>
      </c>
      <c r="C3484" s="113" t="s">
        <v>3899</v>
      </c>
      <c r="D3484" s="113" t="s">
        <v>824</v>
      </c>
      <c r="E3484" s="115"/>
      <c r="F3484" s="114">
        <v>1</v>
      </c>
      <c r="G3484" s="118" t="s">
        <v>821</v>
      </c>
    </row>
    <row r="3485" spans="1:7" ht="21" x14ac:dyDescent="0.35">
      <c r="A3485" s="112" t="s">
        <v>816</v>
      </c>
      <c r="B3485" s="113" t="s">
        <v>917</v>
      </c>
      <c r="C3485" s="113" t="s">
        <v>3899</v>
      </c>
      <c r="D3485" s="113" t="s">
        <v>824</v>
      </c>
      <c r="E3485" s="115"/>
      <c r="F3485" s="114">
        <v>1</v>
      </c>
      <c r="G3485" s="118" t="s">
        <v>821</v>
      </c>
    </row>
    <row r="3486" spans="1:7" ht="21" x14ac:dyDescent="0.35">
      <c r="A3486" s="112" t="s">
        <v>816</v>
      </c>
      <c r="B3486" s="113" t="s">
        <v>969</v>
      </c>
      <c r="C3486" s="113" t="s">
        <v>3900</v>
      </c>
      <c r="D3486" s="113" t="s">
        <v>824</v>
      </c>
      <c r="E3486" s="115"/>
      <c r="F3486" s="114">
        <v>2</v>
      </c>
      <c r="G3486" s="118" t="s">
        <v>821</v>
      </c>
    </row>
    <row r="3487" spans="1:7" ht="21" x14ac:dyDescent="0.35">
      <c r="A3487" s="112" t="s">
        <v>816</v>
      </c>
      <c r="B3487" s="113" t="s">
        <v>940</v>
      </c>
      <c r="C3487" s="113" t="s">
        <v>3901</v>
      </c>
      <c r="D3487" s="113" t="s">
        <v>824</v>
      </c>
      <c r="E3487" s="115"/>
      <c r="F3487" s="114">
        <v>4</v>
      </c>
      <c r="G3487" s="118" t="s">
        <v>821</v>
      </c>
    </row>
    <row r="3488" spans="1:7" ht="21" x14ac:dyDescent="0.35">
      <c r="A3488" s="112" t="s">
        <v>816</v>
      </c>
      <c r="B3488" s="113" t="s">
        <v>890</v>
      </c>
      <c r="C3488" s="113" t="s">
        <v>3902</v>
      </c>
      <c r="D3488" s="113" t="s">
        <v>824</v>
      </c>
      <c r="E3488" s="115"/>
      <c r="F3488" s="114">
        <v>4</v>
      </c>
      <c r="G3488" s="118" t="s">
        <v>821</v>
      </c>
    </row>
    <row r="3489" spans="1:7" ht="21" x14ac:dyDescent="0.35">
      <c r="A3489" s="112" t="s">
        <v>816</v>
      </c>
      <c r="B3489" s="113" t="s">
        <v>1222</v>
      </c>
      <c r="C3489" s="113" t="s">
        <v>3903</v>
      </c>
      <c r="D3489" s="113" t="s">
        <v>824</v>
      </c>
      <c r="E3489" s="115"/>
      <c r="F3489" s="114">
        <v>1</v>
      </c>
      <c r="G3489" s="118" t="s">
        <v>821</v>
      </c>
    </row>
    <row r="3490" spans="1:7" ht="21" x14ac:dyDescent="0.35">
      <c r="A3490" s="112" t="s">
        <v>816</v>
      </c>
      <c r="B3490" s="113" t="s">
        <v>1440</v>
      </c>
      <c r="C3490" s="113" t="s">
        <v>3904</v>
      </c>
      <c r="D3490" s="113" t="s">
        <v>824</v>
      </c>
      <c r="E3490" s="115"/>
      <c r="F3490" s="114">
        <v>2</v>
      </c>
      <c r="G3490" s="118" t="s">
        <v>821</v>
      </c>
    </row>
    <row r="3491" spans="1:7" ht="21" x14ac:dyDescent="0.35">
      <c r="A3491" s="112" t="s">
        <v>816</v>
      </c>
      <c r="B3491" s="113" t="s">
        <v>917</v>
      </c>
      <c r="C3491" s="113" t="s">
        <v>3905</v>
      </c>
      <c r="D3491" s="113" t="s">
        <v>819</v>
      </c>
      <c r="E3491" s="113" t="s">
        <v>838</v>
      </c>
      <c r="F3491" s="114">
        <v>1</v>
      </c>
      <c r="G3491" s="118" t="s">
        <v>821</v>
      </c>
    </row>
    <row r="3492" spans="1:7" ht="21" x14ac:dyDescent="0.35">
      <c r="A3492" s="112" t="s">
        <v>816</v>
      </c>
      <c r="B3492" s="113" t="s">
        <v>917</v>
      </c>
      <c r="C3492" s="113" t="s">
        <v>3906</v>
      </c>
      <c r="D3492" s="113" t="s">
        <v>824</v>
      </c>
      <c r="E3492" s="115"/>
      <c r="F3492" s="114">
        <v>1</v>
      </c>
      <c r="G3492" s="118" t="s">
        <v>821</v>
      </c>
    </row>
    <row r="3493" spans="1:7" ht="21" x14ac:dyDescent="0.35">
      <c r="A3493" s="112" t="s">
        <v>816</v>
      </c>
      <c r="B3493" s="113" t="s">
        <v>917</v>
      </c>
      <c r="C3493" s="113" t="s">
        <v>3906</v>
      </c>
      <c r="D3493" s="113" t="s">
        <v>824</v>
      </c>
      <c r="E3493" s="115"/>
      <c r="F3493" s="114">
        <v>1</v>
      </c>
      <c r="G3493" s="118" t="s">
        <v>821</v>
      </c>
    </row>
    <row r="3494" spans="1:7" ht="21" x14ac:dyDescent="0.35">
      <c r="A3494" s="112" t="s">
        <v>816</v>
      </c>
      <c r="B3494" s="113" t="s">
        <v>867</v>
      </c>
      <c r="C3494" s="113" t="s">
        <v>3907</v>
      </c>
      <c r="D3494" s="113" t="s">
        <v>819</v>
      </c>
      <c r="E3494" s="113" t="s">
        <v>838</v>
      </c>
      <c r="F3494" s="114">
        <v>1</v>
      </c>
      <c r="G3494" s="118" t="s">
        <v>821</v>
      </c>
    </row>
    <row r="3495" spans="1:7" ht="21" x14ac:dyDescent="0.35">
      <c r="A3495" s="112" t="s">
        <v>816</v>
      </c>
      <c r="B3495" s="113" t="s">
        <v>991</v>
      </c>
      <c r="C3495" s="113" t="s">
        <v>3908</v>
      </c>
      <c r="D3495" s="113" t="s">
        <v>819</v>
      </c>
      <c r="E3495" s="113" t="s">
        <v>838</v>
      </c>
      <c r="F3495" s="114">
        <v>2</v>
      </c>
      <c r="G3495" s="118" t="s">
        <v>821</v>
      </c>
    </row>
    <row r="3496" spans="1:7" x14ac:dyDescent="0.35">
      <c r="A3496" s="112" t="s">
        <v>816</v>
      </c>
      <c r="B3496" s="113" t="s">
        <v>840</v>
      </c>
      <c r="C3496" s="113" t="s">
        <v>3909</v>
      </c>
      <c r="D3496" s="113" t="s">
        <v>824</v>
      </c>
      <c r="E3496" s="115"/>
      <c r="F3496" s="114">
        <v>4</v>
      </c>
      <c r="G3496" s="118" t="s">
        <v>821</v>
      </c>
    </row>
    <row r="3497" spans="1:7" x14ac:dyDescent="0.35">
      <c r="A3497" s="112" t="s">
        <v>816</v>
      </c>
      <c r="B3497" s="113" t="s">
        <v>840</v>
      </c>
      <c r="C3497" s="113" t="s">
        <v>3909</v>
      </c>
      <c r="D3497" s="113" t="s">
        <v>824</v>
      </c>
      <c r="E3497" s="115"/>
      <c r="F3497" s="114">
        <v>4</v>
      </c>
      <c r="G3497" s="118" t="s">
        <v>821</v>
      </c>
    </row>
    <row r="3498" spans="1:7" ht="21" x14ac:dyDescent="0.35">
      <c r="A3498" s="112" t="s">
        <v>816</v>
      </c>
      <c r="B3498" s="113" t="s">
        <v>1138</v>
      </c>
      <c r="C3498" s="113" t="s">
        <v>3910</v>
      </c>
      <c r="D3498" s="113" t="s">
        <v>824</v>
      </c>
      <c r="E3498" s="115"/>
      <c r="F3498" s="114">
        <v>8</v>
      </c>
      <c r="G3498" s="118" t="s">
        <v>821</v>
      </c>
    </row>
    <row r="3499" spans="1:7" x14ac:dyDescent="0.35">
      <c r="A3499" s="112" t="s">
        <v>816</v>
      </c>
      <c r="B3499" s="113" t="s">
        <v>1315</v>
      </c>
      <c r="C3499" s="113" t="s">
        <v>3911</v>
      </c>
      <c r="D3499" s="113" t="s">
        <v>824</v>
      </c>
      <c r="E3499" s="115"/>
      <c r="F3499" s="114">
        <v>4</v>
      </c>
      <c r="G3499" s="118" t="s">
        <v>821</v>
      </c>
    </row>
    <row r="3500" spans="1:7" ht="21" x14ac:dyDescent="0.35">
      <c r="A3500" s="112" t="s">
        <v>816</v>
      </c>
      <c r="B3500" s="113" t="s">
        <v>983</v>
      </c>
      <c r="C3500" s="113" t="s">
        <v>3912</v>
      </c>
      <c r="D3500" s="113" t="s">
        <v>824</v>
      </c>
      <c r="E3500" s="115"/>
      <c r="F3500" s="114">
        <v>24</v>
      </c>
      <c r="G3500" s="118" t="s">
        <v>821</v>
      </c>
    </row>
    <row r="3501" spans="1:7" ht="21" x14ac:dyDescent="0.35">
      <c r="A3501" s="112" t="s">
        <v>816</v>
      </c>
      <c r="B3501" s="113" t="s">
        <v>1138</v>
      </c>
      <c r="C3501" s="113" t="s">
        <v>3913</v>
      </c>
      <c r="D3501" s="113" t="s">
        <v>824</v>
      </c>
      <c r="E3501" s="115"/>
      <c r="F3501" s="114">
        <v>4</v>
      </c>
      <c r="G3501" s="118" t="s">
        <v>821</v>
      </c>
    </row>
    <row r="3502" spans="1:7" ht="21" x14ac:dyDescent="0.35">
      <c r="A3502" s="112" t="s">
        <v>816</v>
      </c>
      <c r="B3502" s="113" t="s">
        <v>1310</v>
      </c>
      <c r="C3502" s="113" t="s">
        <v>3914</v>
      </c>
      <c r="D3502" s="113" t="s">
        <v>824</v>
      </c>
      <c r="E3502" s="115"/>
      <c r="F3502" s="114">
        <v>2</v>
      </c>
      <c r="G3502" s="118" t="s">
        <v>821</v>
      </c>
    </row>
    <row r="3503" spans="1:7" x14ac:dyDescent="0.35">
      <c r="A3503" s="112" t="s">
        <v>816</v>
      </c>
      <c r="B3503" s="113" t="s">
        <v>1518</v>
      </c>
      <c r="C3503" s="113" t="s">
        <v>3446</v>
      </c>
      <c r="D3503" s="113" t="s">
        <v>824</v>
      </c>
      <c r="E3503" s="115"/>
      <c r="F3503" s="114">
        <v>4</v>
      </c>
      <c r="G3503" s="118" t="s">
        <v>821</v>
      </c>
    </row>
    <row r="3504" spans="1:7" ht="21" x14ac:dyDescent="0.35">
      <c r="A3504" s="112" t="s">
        <v>816</v>
      </c>
      <c r="B3504" s="113" t="s">
        <v>902</v>
      </c>
      <c r="C3504" s="113" t="s">
        <v>3915</v>
      </c>
      <c r="D3504" s="113" t="s">
        <v>819</v>
      </c>
      <c r="E3504" s="113" t="s">
        <v>838</v>
      </c>
      <c r="F3504" s="114">
        <v>10</v>
      </c>
      <c r="G3504" s="118" t="s">
        <v>821</v>
      </c>
    </row>
    <row r="3505" spans="1:7" x14ac:dyDescent="0.35">
      <c r="A3505" s="112" t="s">
        <v>816</v>
      </c>
      <c r="B3505" s="113" t="s">
        <v>3588</v>
      </c>
      <c r="C3505" s="113" t="s">
        <v>3916</v>
      </c>
      <c r="D3505" s="113" t="s">
        <v>819</v>
      </c>
      <c r="E3505" s="113" t="s">
        <v>820</v>
      </c>
      <c r="F3505" s="114">
        <v>1</v>
      </c>
      <c r="G3505" s="118" t="s">
        <v>821</v>
      </c>
    </row>
    <row r="3506" spans="1:7" ht="21" x14ac:dyDescent="0.35">
      <c r="A3506" s="112" t="s">
        <v>816</v>
      </c>
      <c r="B3506" s="113" t="s">
        <v>969</v>
      </c>
      <c r="C3506" s="113" t="s">
        <v>3917</v>
      </c>
      <c r="D3506" s="113" t="s">
        <v>824</v>
      </c>
      <c r="E3506" s="115"/>
      <c r="F3506" s="114">
        <v>2</v>
      </c>
      <c r="G3506" s="118" t="s">
        <v>821</v>
      </c>
    </row>
    <row r="3507" spans="1:7" ht="21" x14ac:dyDescent="0.35">
      <c r="A3507" s="112" t="s">
        <v>816</v>
      </c>
      <c r="B3507" s="113" t="s">
        <v>3918</v>
      </c>
      <c r="C3507" s="113" t="s">
        <v>3919</v>
      </c>
      <c r="D3507" s="113" t="s">
        <v>824</v>
      </c>
      <c r="E3507" s="115"/>
      <c r="F3507" s="114">
        <v>2</v>
      </c>
      <c r="G3507" s="118" t="s">
        <v>821</v>
      </c>
    </row>
    <row r="3508" spans="1:7" ht="21" x14ac:dyDescent="0.35">
      <c r="A3508" s="112" t="s">
        <v>816</v>
      </c>
      <c r="B3508" s="113" t="s">
        <v>1215</v>
      </c>
      <c r="C3508" s="113" t="s">
        <v>3920</v>
      </c>
      <c r="D3508" s="113" t="s">
        <v>824</v>
      </c>
      <c r="E3508" s="115"/>
      <c r="F3508" s="114">
        <v>1</v>
      </c>
      <c r="G3508" s="118" t="s">
        <v>821</v>
      </c>
    </row>
    <row r="3509" spans="1:7" ht="21" x14ac:dyDescent="0.35">
      <c r="A3509" s="112" t="s">
        <v>816</v>
      </c>
      <c r="B3509" s="113" t="s">
        <v>1505</v>
      </c>
      <c r="C3509" s="113" t="s">
        <v>3921</v>
      </c>
      <c r="D3509" s="113" t="s">
        <v>824</v>
      </c>
      <c r="E3509" s="115"/>
      <c r="F3509" s="114">
        <v>2</v>
      </c>
      <c r="G3509" s="118" t="s">
        <v>821</v>
      </c>
    </row>
    <row r="3510" spans="1:7" ht="21" x14ac:dyDescent="0.35">
      <c r="A3510" s="112" t="s">
        <v>816</v>
      </c>
      <c r="B3510" s="113" t="s">
        <v>1505</v>
      </c>
      <c r="C3510" s="113" t="s">
        <v>3922</v>
      </c>
      <c r="D3510" s="113" t="s">
        <v>824</v>
      </c>
      <c r="E3510" s="115"/>
      <c r="F3510" s="114">
        <v>2</v>
      </c>
      <c r="G3510" s="118" t="s">
        <v>821</v>
      </c>
    </row>
    <row r="3511" spans="1:7" ht="21" x14ac:dyDescent="0.35">
      <c r="A3511" s="112" t="s">
        <v>816</v>
      </c>
      <c r="B3511" s="113" t="s">
        <v>890</v>
      </c>
      <c r="C3511" s="113" t="s">
        <v>3923</v>
      </c>
      <c r="D3511" s="113" t="s">
        <v>819</v>
      </c>
      <c r="E3511" s="113" t="s">
        <v>820</v>
      </c>
      <c r="F3511" s="114">
        <v>2</v>
      </c>
      <c r="G3511" s="118" t="s">
        <v>821</v>
      </c>
    </row>
    <row r="3512" spans="1:7" x14ac:dyDescent="0.35">
      <c r="A3512" s="112" t="s">
        <v>816</v>
      </c>
      <c r="B3512" s="113" t="s">
        <v>3924</v>
      </c>
      <c r="C3512" s="113" t="s">
        <v>3925</v>
      </c>
      <c r="D3512" s="113" t="s">
        <v>824</v>
      </c>
      <c r="E3512" s="115"/>
      <c r="F3512" s="114">
        <v>7</v>
      </c>
      <c r="G3512" s="118" t="s">
        <v>821</v>
      </c>
    </row>
    <row r="3513" spans="1:7" ht="21" x14ac:dyDescent="0.35">
      <c r="A3513" s="112" t="s">
        <v>816</v>
      </c>
      <c r="B3513" s="113" t="s">
        <v>2223</v>
      </c>
      <c r="C3513" s="113" t="s">
        <v>3926</v>
      </c>
      <c r="D3513" s="113" t="s">
        <v>824</v>
      </c>
      <c r="E3513" s="115"/>
      <c r="F3513" s="114">
        <v>2</v>
      </c>
      <c r="G3513" s="118" t="s">
        <v>821</v>
      </c>
    </row>
    <row r="3514" spans="1:7" ht="21" x14ac:dyDescent="0.35">
      <c r="A3514" s="112" t="s">
        <v>816</v>
      </c>
      <c r="B3514" s="113" t="s">
        <v>1274</v>
      </c>
      <c r="C3514" s="113" t="s">
        <v>3927</v>
      </c>
      <c r="D3514" s="113" t="s">
        <v>819</v>
      </c>
      <c r="E3514" s="113" t="s">
        <v>838</v>
      </c>
      <c r="F3514" s="114">
        <v>1</v>
      </c>
      <c r="G3514" s="118" t="s">
        <v>821</v>
      </c>
    </row>
    <row r="3515" spans="1:7" ht="21" x14ac:dyDescent="0.35">
      <c r="A3515" s="112" t="s">
        <v>816</v>
      </c>
      <c r="B3515" s="113" t="s">
        <v>1274</v>
      </c>
      <c r="C3515" s="113" t="s">
        <v>3162</v>
      </c>
      <c r="D3515" s="113" t="s">
        <v>819</v>
      </c>
      <c r="E3515" s="113" t="s">
        <v>838</v>
      </c>
      <c r="F3515" s="114">
        <v>1</v>
      </c>
      <c r="G3515" s="118" t="s">
        <v>821</v>
      </c>
    </row>
    <row r="3516" spans="1:7" ht="21" x14ac:dyDescent="0.35">
      <c r="A3516" s="112" t="s">
        <v>816</v>
      </c>
      <c r="B3516" s="113" t="s">
        <v>1346</v>
      </c>
      <c r="C3516" s="113" t="s">
        <v>3928</v>
      </c>
      <c r="D3516" s="113" t="s">
        <v>824</v>
      </c>
      <c r="E3516" s="115"/>
      <c r="F3516" s="114">
        <v>1</v>
      </c>
      <c r="G3516" s="118" t="s">
        <v>821</v>
      </c>
    </row>
    <row r="3517" spans="1:7" ht="21" x14ac:dyDescent="0.35">
      <c r="A3517" s="112" t="s">
        <v>816</v>
      </c>
      <c r="B3517" s="113" t="s">
        <v>1120</v>
      </c>
      <c r="C3517" s="113" t="s">
        <v>3164</v>
      </c>
      <c r="D3517" s="113" t="s">
        <v>824</v>
      </c>
      <c r="E3517" s="115"/>
      <c r="F3517" s="114">
        <v>1</v>
      </c>
      <c r="G3517" s="118" t="s">
        <v>821</v>
      </c>
    </row>
    <row r="3518" spans="1:7" ht="21" x14ac:dyDescent="0.35">
      <c r="A3518" s="112" t="s">
        <v>816</v>
      </c>
      <c r="B3518" s="113" t="s">
        <v>1120</v>
      </c>
      <c r="C3518" s="113" t="s">
        <v>3164</v>
      </c>
      <c r="D3518" s="113" t="s">
        <v>824</v>
      </c>
      <c r="E3518" s="115"/>
      <c r="F3518" s="114">
        <v>1</v>
      </c>
      <c r="G3518" s="118" t="s">
        <v>821</v>
      </c>
    </row>
    <row r="3519" spans="1:7" ht="21" x14ac:dyDescent="0.35">
      <c r="A3519" s="112" t="s">
        <v>816</v>
      </c>
      <c r="B3519" s="113" t="s">
        <v>1266</v>
      </c>
      <c r="C3519" s="113" t="s">
        <v>3929</v>
      </c>
      <c r="D3519" s="113" t="s">
        <v>824</v>
      </c>
      <c r="E3519" s="115"/>
      <c r="F3519" s="114">
        <v>1</v>
      </c>
      <c r="G3519" s="118" t="s">
        <v>821</v>
      </c>
    </row>
    <row r="3520" spans="1:7" ht="21" x14ac:dyDescent="0.35">
      <c r="A3520" s="112" t="s">
        <v>816</v>
      </c>
      <c r="B3520" s="113" t="s">
        <v>873</v>
      </c>
      <c r="C3520" s="113" t="s">
        <v>3930</v>
      </c>
      <c r="D3520" s="113" t="s">
        <v>824</v>
      </c>
      <c r="E3520" s="115"/>
      <c r="F3520" s="114">
        <v>1</v>
      </c>
      <c r="G3520" s="118" t="s">
        <v>821</v>
      </c>
    </row>
    <row r="3521" spans="1:7" ht="21" x14ac:dyDescent="0.35">
      <c r="A3521" s="112" t="s">
        <v>816</v>
      </c>
      <c r="B3521" s="113" t="s">
        <v>1015</v>
      </c>
      <c r="C3521" s="113" t="s">
        <v>3931</v>
      </c>
      <c r="D3521" s="113" t="s">
        <v>824</v>
      </c>
      <c r="E3521" s="115"/>
      <c r="F3521" s="114">
        <v>1</v>
      </c>
      <c r="G3521" s="118" t="s">
        <v>821</v>
      </c>
    </row>
    <row r="3522" spans="1:7" ht="21" x14ac:dyDescent="0.35">
      <c r="A3522" s="112" t="s">
        <v>816</v>
      </c>
      <c r="B3522" s="113" t="s">
        <v>1505</v>
      </c>
      <c r="C3522" s="113" t="s">
        <v>1956</v>
      </c>
      <c r="D3522" s="113" t="s">
        <v>819</v>
      </c>
      <c r="E3522" s="113" t="s">
        <v>838</v>
      </c>
      <c r="F3522" s="114">
        <v>1</v>
      </c>
      <c r="G3522" s="118" t="s">
        <v>821</v>
      </c>
    </row>
    <row r="3523" spans="1:7" ht="21" x14ac:dyDescent="0.35">
      <c r="A3523" s="112" t="s">
        <v>816</v>
      </c>
      <c r="B3523" s="113" t="s">
        <v>1505</v>
      </c>
      <c r="C3523" s="113" t="s">
        <v>1956</v>
      </c>
      <c r="D3523" s="113" t="s">
        <v>819</v>
      </c>
      <c r="E3523" s="113" t="s">
        <v>838</v>
      </c>
      <c r="F3523" s="114">
        <v>1</v>
      </c>
      <c r="G3523" s="118" t="s">
        <v>821</v>
      </c>
    </row>
    <row r="3524" spans="1:7" ht="21" x14ac:dyDescent="0.35">
      <c r="A3524" s="112" t="s">
        <v>816</v>
      </c>
      <c r="B3524" s="113" t="s">
        <v>1747</v>
      </c>
      <c r="C3524" s="113" t="s">
        <v>3932</v>
      </c>
      <c r="D3524" s="113" t="s">
        <v>824</v>
      </c>
      <c r="E3524" s="115"/>
      <c r="F3524" s="114">
        <v>2</v>
      </c>
      <c r="G3524" s="118" t="s">
        <v>821</v>
      </c>
    </row>
    <row r="3525" spans="1:7" ht="21" x14ac:dyDescent="0.35">
      <c r="A3525" s="112" t="s">
        <v>816</v>
      </c>
      <c r="B3525" s="113" t="s">
        <v>969</v>
      </c>
      <c r="C3525" s="113" t="s">
        <v>3933</v>
      </c>
      <c r="D3525" s="113" t="s">
        <v>824</v>
      </c>
      <c r="E3525" s="115"/>
      <c r="F3525" s="114">
        <v>4</v>
      </c>
      <c r="G3525" s="118" t="s">
        <v>821</v>
      </c>
    </row>
    <row r="3526" spans="1:7" ht="21" x14ac:dyDescent="0.35">
      <c r="A3526" s="112" t="s">
        <v>816</v>
      </c>
      <c r="B3526" s="113" t="s">
        <v>969</v>
      </c>
      <c r="C3526" s="113" t="s">
        <v>3933</v>
      </c>
      <c r="D3526" s="113" t="s">
        <v>824</v>
      </c>
      <c r="E3526" s="115"/>
      <c r="F3526" s="114">
        <v>4</v>
      </c>
      <c r="G3526" s="118" t="s">
        <v>821</v>
      </c>
    </row>
    <row r="3527" spans="1:7" x14ac:dyDescent="0.35">
      <c r="A3527" s="112" t="s">
        <v>816</v>
      </c>
      <c r="B3527" s="113" t="s">
        <v>3934</v>
      </c>
      <c r="C3527" s="113" t="s">
        <v>3935</v>
      </c>
      <c r="D3527" s="113" t="s">
        <v>824</v>
      </c>
      <c r="E3527" s="115"/>
      <c r="F3527" s="114">
        <v>10</v>
      </c>
      <c r="G3527" s="118" t="s">
        <v>821</v>
      </c>
    </row>
    <row r="3528" spans="1:7" ht="21" x14ac:dyDescent="0.35">
      <c r="A3528" s="112" t="s">
        <v>816</v>
      </c>
      <c r="B3528" s="113" t="s">
        <v>983</v>
      </c>
      <c r="C3528" s="113" t="s">
        <v>3936</v>
      </c>
      <c r="D3528" s="113" t="s">
        <v>824</v>
      </c>
      <c r="E3528" s="115"/>
      <c r="F3528" s="114">
        <v>8</v>
      </c>
      <c r="G3528" s="118" t="s">
        <v>821</v>
      </c>
    </row>
    <row r="3529" spans="1:7" ht="21" x14ac:dyDescent="0.35">
      <c r="A3529" s="112" t="s">
        <v>816</v>
      </c>
      <c r="B3529" s="113" t="s">
        <v>2016</v>
      </c>
      <c r="C3529" s="113" t="s">
        <v>3937</v>
      </c>
      <c r="D3529" s="113" t="s">
        <v>824</v>
      </c>
      <c r="E3529" s="115"/>
      <c r="F3529" s="114">
        <v>2</v>
      </c>
      <c r="G3529" s="118" t="s">
        <v>821</v>
      </c>
    </row>
    <row r="3530" spans="1:7" ht="21" x14ac:dyDescent="0.35">
      <c r="A3530" s="112" t="s">
        <v>816</v>
      </c>
      <c r="B3530" s="113" t="s">
        <v>880</v>
      </c>
      <c r="C3530" s="113" t="s">
        <v>3938</v>
      </c>
      <c r="D3530" s="113" t="s">
        <v>819</v>
      </c>
      <c r="E3530" s="113" t="s">
        <v>820</v>
      </c>
      <c r="F3530" s="114">
        <v>1</v>
      </c>
      <c r="G3530" s="118" t="s">
        <v>821</v>
      </c>
    </row>
    <row r="3531" spans="1:7" ht="21" x14ac:dyDescent="0.35">
      <c r="A3531" s="112" t="s">
        <v>816</v>
      </c>
      <c r="B3531" s="113" t="s">
        <v>880</v>
      </c>
      <c r="C3531" s="113" t="s">
        <v>3939</v>
      </c>
      <c r="D3531" s="113" t="s">
        <v>824</v>
      </c>
      <c r="E3531" s="115"/>
      <c r="F3531" s="114">
        <v>1</v>
      </c>
      <c r="G3531" s="118" t="s">
        <v>821</v>
      </c>
    </row>
    <row r="3532" spans="1:7" ht="21" x14ac:dyDescent="0.35">
      <c r="A3532" s="112" t="s">
        <v>816</v>
      </c>
      <c r="B3532" s="113" t="s">
        <v>822</v>
      </c>
      <c r="C3532" s="113" t="s">
        <v>3940</v>
      </c>
      <c r="D3532" s="113" t="s">
        <v>819</v>
      </c>
      <c r="E3532" s="113" t="s">
        <v>838</v>
      </c>
      <c r="F3532" s="114">
        <v>1</v>
      </c>
      <c r="G3532" s="118" t="s">
        <v>821</v>
      </c>
    </row>
    <row r="3533" spans="1:7" x14ac:dyDescent="0.35">
      <c r="A3533" s="112" t="s">
        <v>816</v>
      </c>
      <c r="B3533" s="113" t="s">
        <v>2802</v>
      </c>
      <c r="C3533" s="113" t="s">
        <v>3941</v>
      </c>
      <c r="D3533" s="113" t="s">
        <v>824</v>
      </c>
      <c r="E3533" s="115"/>
      <c r="F3533" s="114">
        <v>2</v>
      </c>
      <c r="G3533" s="118" t="s">
        <v>821</v>
      </c>
    </row>
    <row r="3534" spans="1:7" ht="21" x14ac:dyDescent="0.35">
      <c r="A3534" s="112" t="s">
        <v>816</v>
      </c>
      <c r="B3534" s="113" t="s">
        <v>904</v>
      </c>
      <c r="C3534" s="113" t="s">
        <v>3942</v>
      </c>
      <c r="D3534" s="113" t="s">
        <v>824</v>
      </c>
      <c r="E3534" s="115"/>
      <c r="F3534" s="114">
        <v>2</v>
      </c>
      <c r="G3534" s="118" t="s">
        <v>821</v>
      </c>
    </row>
    <row r="3535" spans="1:7" ht="21" x14ac:dyDescent="0.35">
      <c r="A3535" s="112" t="s">
        <v>816</v>
      </c>
      <c r="B3535" s="113" t="s">
        <v>1177</v>
      </c>
      <c r="C3535" s="113" t="s">
        <v>3943</v>
      </c>
      <c r="D3535" s="113" t="s">
        <v>824</v>
      </c>
      <c r="E3535" s="115"/>
      <c r="F3535" s="114">
        <v>1</v>
      </c>
      <c r="G3535" s="118" t="s">
        <v>821</v>
      </c>
    </row>
    <row r="3536" spans="1:7" ht="21" x14ac:dyDescent="0.35">
      <c r="A3536" s="112" t="s">
        <v>816</v>
      </c>
      <c r="B3536" s="113" t="s">
        <v>1177</v>
      </c>
      <c r="C3536" s="113" t="s">
        <v>3943</v>
      </c>
      <c r="D3536" s="113" t="s">
        <v>824</v>
      </c>
      <c r="E3536" s="115"/>
      <c r="F3536" s="114">
        <v>1</v>
      </c>
      <c r="G3536" s="118" t="s">
        <v>821</v>
      </c>
    </row>
    <row r="3537" spans="1:7" ht="21" x14ac:dyDescent="0.35">
      <c r="A3537" s="112" t="s">
        <v>816</v>
      </c>
      <c r="B3537" s="113" t="s">
        <v>1315</v>
      </c>
      <c r="C3537" s="113" t="s">
        <v>3183</v>
      </c>
      <c r="D3537" s="113" t="s">
        <v>824</v>
      </c>
      <c r="E3537" s="115"/>
      <c r="F3537" s="114">
        <v>1</v>
      </c>
      <c r="G3537" s="118" t="s">
        <v>821</v>
      </c>
    </row>
    <row r="3538" spans="1:7" ht="21" x14ac:dyDescent="0.35">
      <c r="A3538" s="112" t="s">
        <v>816</v>
      </c>
      <c r="B3538" s="113" t="s">
        <v>1315</v>
      </c>
      <c r="C3538" s="113" t="s">
        <v>3944</v>
      </c>
      <c r="D3538" s="113" t="s">
        <v>824</v>
      </c>
      <c r="E3538" s="115"/>
      <c r="F3538" s="114">
        <v>1</v>
      </c>
      <c r="G3538" s="118" t="s">
        <v>821</v>
      </c>
    </row>
    <row r="3539" spans="1:7" ht="21" x14ac:dyDescent="0.35">
      <c r="A3539" s="112" t="s">
        <v>816</v>
      </c>
      <c r="B3539" s="113" t="s">
        <v>1315</v>
      </c>
      <c r="C3539" s="113" t="s">
        <v>3945</v>
      </c>
      <c r="D3539" s="113" t="s">
        <v>824</v>
      </c>
      <c r="E3539" s="115"/>
      <c r="F3539" s="114">
        <v>1</v>
      </c>
      <c r="G3539" s="118" t="s">
        <v>821</v>
      </c>
    </row>
    <row r="3540" spans="1:7" ht="21" x14ac:dyDescent="0.35">
      <c r="A3540" s="112" t="s">
        <v>816</v>
      </c>
      <c r="B3540" s="113" t="s">
        <v>1315</v>
      </c>
      <c r="C3540" s="113" t="s">
        <v>3946</v>
      </c>
      <c r="D3540" s="113" t="s">
        <v>824</v>
      </c>
      <c r="E3540" s="115"/>
      <c r="F3540" s="114">
        <v>1</v>
      </c>
      <c r="G3540" s="118" t="s">
        <v>821</v>
      </c>
    </row>
    <row r="3541" spans="1:7" x14ac:dyDescent="0.35">
      <c r="A3541" s="112" t="s">
        <v>816</v>
      </c>
      <c r="B3541" s="113" t="s">
        <v>3947</v>
      </c>
      <c r="C3541" s="113" t="s">
        <v>3948</v>
      </c>
      <c r="D3541" s="113" t="s">
        <v>824</v>
      </c>
      <c r="E3541" s="115"/>
      <c r="F3541" s="114">
        <v>1</v>
      </c>
      <c r="G3541" s="118" t="s">
        <v>821</v>
      </c>
    </row>
    <row r="3542" spans="1:7" ht="21" x14ac:dyDescent="0.35">
      <c r="A3542" s="112" t="s">
        <v>816</v>
      </c>
      <c r="B3542" s="113" t="s">
        <v>1287</v>
      </c>
      <c r="C3542" s="113" t="s">
        <v>3949</v>
      </c>
      <c r="D3542" s="113" t="s">
        <v>824</v>
      </c>
      <c r="E3542" s="115"/>
      <c r="F3542" s="114">
        <v>1</v>
      </c>
      <c r="G3542" s="118" t="s">
        <v>821</v>
      </c>
    </row>
    <row r="3543" spans="1:7" ht="21" x14ac:dyDescent="0.35">
      <c r="A3543" s="112" t="s">
        <v>816</v>
      </c>
      <c r="B3543" s="113" t="s">
        <v>1177</v>
      </c>
      <c r="C3543" s="113" t="s">
        <v>3950</v>
      </c>
      <c r="D3543" s="113" t="s">
        <v>824</v>
      </c>
      <c r="E3543" s="115"/>
      <c r="F3543" s="114">
        <v>1</v>
      </c>
      <c r="G3543" s="118" t="s">
        <v>821</v>
      </c>
    </row>
    <row r="3544" spans="1:7" ht="21" x14ac:dyDescent="0.35">
      <c r="A3544" s="112" t="s">
        <v>816</v>
      </c>
      <c r="B3544" s="113" t="s">
        <v>1177</v>
      </c>
      <c r="C3544" s="113" t="s">
        <v>3950</v>
      </c>
      <c r="D3544" s="113" t="s">
        <v>824</v>
      </c>
      <c r="E3544" s="115"/>
      <c r="F3544" s="114">
        <v>1</v>
      </c>
      <c r="G3544" s="118" t="s">
        <v>821</v>
      </c>
    </row>
    <row r="3545" spans="1:7" ht="21" x14ac:dyDescent="0.35">
      <c r="A3545" s="112" t="s">
        <v>816</v>
      </c>
      <c r="B3545" s="113" t="s">
        <v>3947</v>
      </c>
      <c r="C3545" s="113" t="s">
        <v>3951</v>
      </c>
      <c r="D3545" s="113" t="s">
        <v>824</v>
      </c>
      <c r="E3545" s="115"/>
      <c r="F3545" s="114">
        <v>1</v>
      </c>
      <c r="G3545" s="118" t="s">
        <v>821</v>
      </c>
    </row>
    <row r="3546" spans="1:7" ht="21" x14ac:dyDescent="0.35">
      <c r="A3546" s="112" t="s">
        <v>816</v>
      </c>
      <c r="B3546" s="113" t="s">
        <v>921</v>
      </c>
      <c r="C3546" s="113" t="s">
        <v>3952</v>
      </c>
      <c r="D3546" s="113" t="s">
        <v>824</v>
      </c>
      <c r="E3546" s="115"/>
      <c r="F3546" s="114">
        <v>1</v>
      </c>
      <c r="G3546" s="118" t="s">
        <v>821</v>
      </c>
    </row>
    <row r="3547" spans="1:7" ht="21" x14ac:dyDescent="0.35">
      <c r="A3547" s="112" t="s">
        <v>816</v>
      </c>
      <c r="B3547" s="113" t="s">
        <v>871</v>
      </c>
      <c r="C3547" s="113" t="s">
        <v>3191</v>
      </c>
      <c r="D3547" s="113" t="s">
        <v>824</v>
      </c>
      <c r="E3547" s="115"/>
      <c r="F3547" s="114">
        <v>1</v>
      </c>
      <c r="G3547" s="118" t="s">
        <v>821</v>
      </c>
    </row>
    <row r="3548" spans="1:7" ht="21" x14ac:dyDescent="0.35">
      <c r="A3548" s="112" t="s">
        <v>816</v>
      </c>
      <c r="B3548" s="113" t="s">
        <v>871</v>
      </c>
      <c r="C3548" s="113" t="s">
        <v>3192</v>
      </c>
      <c r="D3548" s="113" t="s">
        <v>824</v>
      </c>
      <c r="E3548" s="115"/>
      <c r="F3548" s="114">
        <v>1</v>
      </c>
      <c r="G3548" s="118" t="s">
        <v>821</v>
      </c>
    </row>
    <row r="3549" spans="1:7" ht="21" x14ac:dyDescent="0.35">
      <c r="A3549" s="112" t="s">
        <v>816</v>
      </c>
      <c r="B3549" s="113" t="s">
        <v>880</v>
      </c>
      <c r="C3549" s="113" t="s">
        <v>3953</v>
      </c>
      <c r="D3549" s="113" t="s">
        <v>819</v>
      </c>
      <c r="E3549" s="113" t="s">
        <v>820</v>
      </c>
      <c r="F3549" s="114">
        <v>1</v>
      </c>
      <c r="G3549" s="118" t="s">
        <v>821</v>
      </c>
    </row>
    <row r="3550" spans="1:7" ht="21" x14ac:dyDescent="0.35">
      <c r="A3550" s="112" t="s">
        <v>816</v>
      </c>
      <c r="B3550" s="113" t="s">
        <v>1098</v>
      </c>
      <c r="C3550" s="113" t="s">
        <v>3954</v>
      </c>
      <c r="D3550" s="113" t="s">
        <v>824</v>
      </c>
      <c r="E3550" s="115"/>
      <c r="F3550" s="114">
        <v>1</v>
      </c>
      <c r="G3550" s="118" t="s">
        <v>821</v>
      </c>
    </row>
    <row r="3551" spans="1:7" ht="21" x14ac:dyDescent="0.35">
      <c r="A3551" s="112" t="s">
        <v>816</v>
      </c>
      <c r="B3551" s="113" t="s">
        <v>931</v>
      </c>
      <c r="C3551" s="113" t="s">
        <v>3955</v>
      </c>
      <c r="D3551" s="113" t="s">
        <v>824</v>
      </c>
      <c r="E3551" s="115"/>
      <c r="F3551" s="114">
        <v>1</v>
      </c>
      <c r="G3551" s="118" t="s">
        <v>821</v>
      </c>
    </row>
    <row r="3552" spans="1:7" x14ac:dyDescent="0.35">
      <c r="A3552" s="112" t="s">
        <v>816</v>
      </c>
      <c r="B3552" s="113" t="s">
        <v>2016</v>
      </c>
      <c r="C3552" s="113" t="s">
        <v>3956</v>
      </c>
      <c r="D3552" s="113" t="s">
        <v>824</v>
      </c>
      <c r="E3552" s="115"/>
      <c r="F3552" s="114">
        <v>7</v>
      </c>
      <c r="G3552" s="118" t="s">
        <v>821</v>
      </c>
    </row>
    <row r="3553" spans="1:7" ht="21" x14ac:dyDescent="0.35">
      <c r="A3553" s="112" t="s">
        <v>816</v>
      </c>
      <c r="B3553" s="113" t="s">
        <v>3683</v>
      </c>
      <c r="C3553" s="113" t="s">
        <v>3957</v>
      </c>
      <c r="D3553" s="113" t="s">
        <v>824</v>
      </c>
      <c r="E3553" s="115"/>
      <c r="F3553" s="114">
        <v>1</v>
      </c>
      <c r="G3553" s="118" t="s">
        <v>821</v>
      </c>
    </row>
    <row r="3554" spans="1:7" ht="21" x14ac:dyDescent="0.35">
      <c r="A3554" s="112" t="s">
        <v>816</v>
      </c>
      <c r="B3554" s="113" t="s">
        <v>3683</v>
      </c>
      <c r="C3554" s="113" t="s">
        <v>3958</v>
      </c>
      <c r="D3554" s="113" t="s">
        <v>824</v>
      </c>
      <c r="E3554" s="115"/>
      <c r="F3554" s="114">
        <v>1</v>
      </c>
      <c r="G3554" s="118" t="s">
        <v>821</v>
      </c>
    </row>
    <row r="3555" spans="1:7" ht="21" x14ac:dyDescent="0.35">
      <c r="A3555" s="112" t="s">
        <v>816</v>
      </c>
      <c r="B3555" s="113" t="s">
        <v>911</v>
      </c>
      <c r="C3555" s="113" t="s">
        <v>3959</v>
      </c>
      <c r="D3555" s="113" t="s">
        <v>824</v>
      </c>
      <c r="E3555" s="115"/>
      <c r="F3555" s="114">
        <v>2</v>
      </c>
      <c r="G3555" s="118" t="s">
        <v>821</v>
      </c>
    </row>
    <row r="3556" spans="1:7" ht="21" x14ac:dyDescent="0.35">
      <c r="A3556" s="112" t="s">
        <v>816</v>
      </c>
      <c r="B3556" s="113" t="s">
        <v>1138</v>
      </c>
      <c r="C3556" s="113" t="s">
        <v>3960</v>
      </c>
      <c r="D3556" s="113" t="s">
        <v>824</v>
      </c>
      <c r="E3556" s="115"/>
      <c r="F3556" s="114">
        <v>2</v>
      </c>
      <c r="G3556" s="118" t="s">
        <v>821</v>
      </c>
    </row>
    <row r="3557" spans="1:7" x14ac:dyDescent="0.35">
      <c r="A3557" s="112" t="s">
        <v>816</v>
      </c>
      <c r="B3557" s="113" t="s">
        <v>977</v>
      </c>
      <c r="C3557" s="113" t="s">
        <v>3961</v>
      </c>
      <c r="D3557" s="113" t="s">
        <v>819</v>
      </c>
      <c r="E3557" s="113" t="s">
        <v>838</v>
      </c>
      <c r="F3557" s="114">
        <v>1</v>
      </c>
      <c r="G3557" s="118" t="s">
        <v>821</v>
      </c>
    </row>
    <row r="3558" spans="1:7" ht="21" x14ac:dyDescent="0.35">
      <c r="A3558" s="112" t="s">
        <v>816</v>
      </c>
      <c r="B3558" s="113" t="s">
        <v>1367</v>
      </c>
      <c r="C3558" s="113" t="s">
        <v>3203</v>
      </c>
      <c r="D3558" s="113" t="s">
        <v>824</v>
      </c>
      <c r="E3558" s="115"/>
      <c r="F3558" s="114">
        <v>5</v>
      </c>
      <c r="G3558" s="118" t="s">
        <v>821</v>
      </c>
    </row>
    <row r="3559" spans="1:7" ht="21" x14ac:dyDescent="0.35">
      <c r="A3559" s="112" t="s">
        <v>816</v>
      </c>
      <c r="B3559" s="113" t="s">
        <v>969</v>
      </c>
      <c r="C3559" s="113" t="s">
        <v>2861</v>
      </c>
      <c r="D3559" s="113" t="s">
        <v>824</v>
      </c>
      <c r="E3559" s="115"/>
      <c r="F3559" s="114">
        <v>6</v>
      </c>
      <c r="G3559" s="118" t="s">
        <v>821</v>
      </c>
    </row>
    <row r="3560" spans="1:7" ht="21" x14ac:dyDescent="0.35">
      <c r="A3560" s="112" t="s">
        <v>816</v>
      </c>
      <c r="B3560" s="113" t="s">
        <v>827</v>
      </c>
      <c r="C3560" s="113" t="s">
        <v>3962</v>
      </c>
      <c r="D3560" s="113" t="s">
        <v>824</v>
      </c>
      <c r="E3560" s="115"/>
      <c r="F3560" s="114">
        <v>1</v>
      </c>
      <c r="G3560" s="118" t="s">
        <v>821</v>
      </c>
    </row>
    <row r="3561" spans="1:7" x14ac:dyDescent="0.35">
      <c r="A3561" s="112" t="s">
        <v>816</v>
      </c>
      <c r="B3561" s="113" t="s">
        <v>3963</v>
      </c>
      <c r="C3561" s="113" t="s">
        <v>3964</v>
      </c>
      <c r="D3561" s="113" t="s">
        <v>824</v>
      </c>
      <c r="E3561" s="115"/>
      <c r="F3561" s="114">
        <v>3</v>
      </c>
      <c r="G3561" s="118" t="s">
        <v>821</v>
      </c>
    </row>
    <row r="3562" spans="1:7" ht="21" x14ac:dyDescent="0.35">
      <c r="A3562" s="112" t="s">
        <v>816</v>
      </c>
      <c r="B3562" s="113" t="s">
        <v>1460</v>
      </c>
      <c r="C3562" s="113" t="s">
        <v>3965</v>
      </c>
      <c r="D3562" s="113" t="s">
        <v>824</v>
      </c>
      <c r="E3562" s="115"/>
      <c r="F3562" s="114">
        <v>1</v>
      </c>
      <c r="G3562" s="118" t="s">
        <v>821</v>
      </c>
    </row>
    <row r="3563" spans="1:7" ht="21" x14ac:dyDescent="0.35">
      <c r="A3563" s="112" t="s">
        <v>816</v>
      </c>
      <c r="B3563" s="113" t="s">
        <v>3069</v>
      </c>
      <c r="C3563" s="113" t="s">
        <v>3966</v>
      </c>
      <c r="D3563" s="113" t="s">
        <v>824</v>
      </c>
      <c r="E3563" s="115"/>
      <c r="F3563" s="114">
        <v>1</v>
      </c>
      <c r="G3563" s="118" t="s">
        <v>821</v>
      </c>
    </row>
    <row r="3564" spans="1:7" ht="21" x14ac:dyDescent="0.35">
      <c r="A3564" s="112" t="s">
        <v>816</v>
      </c>
      <c r="B3564" s="113" t="s">
        <v>902</v>
      </c>
      <c r="C3564" s="113" t="s">
        <v>3967</v>
      </c>
      <c r="D3564" s="113" t="s">
        <v>819</v>
      </c>
      <c r="E3564" s="113" t="s">
        <v>889</v>
      </c>
      <c r="F3564" s="114">
        <v>2</v>
      </c>
      <c r="G3564" s="118" t="s">
        <v>821</v>
      </c>
    </row>
    <row r="3565" spans="1:7" ht="21" x14ac:dyDescent="0.35">
      <c r="A3565" s="112" t="s">
        <v>816</v>
      </c>
      <c r="B3565" s="113" t="s">
        <v>983</v>
      </c>
      <c r="C3565" s="113" t="s">
        <v>3968</v>
      </c>
      <c r="D3565" s="113" t="s">
        <v>824</v>
      </c>
      <c r="E3565" s="115"/>
      <c r="F3565" s="114">
        <v>4</v>
      </c>
      <c r="G3565" s="118" t="s">
        <v>821</v>
      </c>
    </row>
    <row r="3566" spans="1:7" x14ac:dyDescent="0.35">
      <c r="A3566" s="112" t="s">
        <v>816</v>
      </c>
      <c r="B3566" s="113" t="s">
        <v>1177</v>
      </c>
      <c r="C3566" s="113" t="s">
        <v>3969</v>
      </c>
      <c r="D3566" s="113" t="s">
        <v>824</v>
      </c>
      <c r="E3566" s="115"/>
      <c r="F3566" s="114">
        <v>1</v>
      </c>
      <c r="G3566" s="118" t="s">
        <v>821</v>
      </c>
    </row>
    <row r="3567" spans="1:7" ht="21" x14ac:dyDescent="0.35">
      <c r="A3567" s="112" t="s">
        <v>816</v>
      </c>
      <c r="B3567" s="113" t="s">
        <v>3970</v>
      </c>
      <c r="C3567" s="113" t="s">
        <v>3971</v>
      </c>
      <c r="D3567" s="113" t="s">
        <v>824</v>
      </c>
      <c r="E3567" s="115"/>
      <c r="F3567" s="114">
        <v>1</v>
      </c>
      <c r="G3567" s="118" t="s">
        <v>821</v>
      </c>
    </row>
    <row r="3568" spans="1:7" ht="21" x14ac:dyDescent="0.35">
      <c r="A3568" s="112" t="s">
        <v>816</v>
      </c>
      <c r="B3568" s="113" t="s">
        <v>1291</v>
      </c>
      <c r="C3568" s="113" t="s">
        <v>3214</v>
      </c>
      <c r="D3568" s="113" t="s">
        <v>824</v>
      </c>
      <c r="E3568" s="115"/>
      <c r="F3568" s="114">
        <v>1</v>
      </c>
      <c r="G3568" s="118" t="s">
        <v>821</v>
      </c>
    </row>
    <row r="3569" spans="1:7" ht="21" x14ac:dyDescent="0.35">
      <c r="A3569" s="112" t="s">
        <v>816</v>
      </c>
      <c r="B3569" s="113" t="s">
        <v>3413</v>
      </c>
      <c r="C3569" s="113" t="s">
        <v>3414</v>
      </c>
      <c r="D3569" s="113" t="s">
        <v>819</v>
      </c>
      <c r="E3569" s="113" t="s">
        <v>845</v>
      </c>
      <c r="F3569" s="114">
        <v>3</v>
      </c>
      <c r="G3569" s="118" t="s">
        <v>821</v>
      </c>
    </row>
    <row r="3570" spans="1:7" ht="21" x14ac:dyDescent="0.35">
      <c r="A3570" s="112" t="s">
        <v>816</v>
      </c>
      <c r="B3570" s="113" t="s">
        <v>3972</v>
      </c>
      <c r="C3570" s="113" t="s">
        <v>3973</v>
      </c>
      <c r="D3570" s="113" t="s">
        <v>824</v>
      </c>
      <c r="E3570" s="115"/>
      <c r="F3570" s="114">
        <v>10</v>
      </c>
      <c r="G3570" s="118" t="s">
        <v>821</v>
      </c>
    </row>
    <row r="3571" spans="1:7" ht="21" x14ac:dyDescent="0.35">
      <c r="A3571" s="112" t="s">
        <v>816</v>
      </c>
      <c r="B3571" s="113" t="s">
        <v>3974</v>
      </c>
      <c r="C3571" s="113" t="s">
        <v>3975</v>
      </c>
      <c r="D3571" s="113" t="s">
        <v>824</v>
      </c>
      <c r="E3571" s="115"/>
      <c r="F3571" s="114">
        <v>1</v>
      </c>
      <c r="G3571" s="118" t="s">
        <v>821</v>
      </c>
    </row>
    <row r="3572" spans="1:7" ht="21" x14ac:dyDescent="0.35">
      <c r="A3572" s="112" t="s">
        <v>816</v>
      </c>
      <c r="B3572" s="113" t="s">
        <v>867</v>
      </c>
      <c r="C3572" s="113" t="s">
        <v>3976</v>
      </c>
      <c r="D3572" s="113" t="s">
        <v>824</v>
      </c>
      <c r="E3572" s="115"/>
      <c r="F3572" s="114">
        <v>2</v>
      </c>
      <c r="G3572" s="118" t="s">
        <v>821</v>
      </c>
    </row>
    <row r="3573" spans="1:7" ht="21" x14ac:dyDescent="0.35">
      <c r="A3573" s="112" t="s">
        <v>816</v>
      </c>
      <c r="B3573" s="113" t="s">
        <v>917</v>
      </c>
      <c r="C3573" s="113" t="s">
        <v>3977</v>
      </c>
      <c r="D3573" s="113" t="s">
        <v>824</v>
      </c>
      <c r="E3573" s="115"/>
      <c r="F3573" s="114">
        <v>1</v>
      </c>
      <c r="G3573" s="118" t="s">
        <v>821</v>
      </c>
    </row>
    <row r="3574" spans="1:7" ht="21" x14ac:dyDescent="0.35">
      <c r="A3574" s="112" t="s">
        <v>816</v>
      </c>
      <c r="B3574" s="113" t="s">
        <v>998</v>
      </c>
      <c r="C3574" s="113" t="s">
        <v>3978</v>
      </c>
      <c r="D3574" s="113" t="s">
        <v>824</v>
      </c>
      <c r="E3574" s="115"/>
      <c r="F3574" s="114">
        <v>1</v>
      </c>
      <c r="G3574" s="118" t="s">
        <v>821</v>
      </c>
    </row>
    <row r="3575" spans="1:7" ht="21" x14ac:dyDescent="0.35">
      <c r="A3575" s="112" t="s">
        <v>816</v>
      </c>
      <c r="B3575" s="113" t="s">
        <v>1406</v>
      </c>
      <c r="C3575" s="113" t="s">
        <v>3979</v>
      </c>
      <c r="D3575" s="113" t="s">
        <v>824</v>
      </c>
      <c r="E3575" s="115"/>
      <c r="F3575" s="114">
        <v>1</v>
      </c>
      <c r="G3575" s="118" t="s">
        <v>821</v>
      </c>
    </row>
    <row r="3576" spans="1:7" ht="21" x14ac:dyDescent="0.35">
      <c r="A3576" s="112" t="s">
        <v>816</v>
      </c>
      <c r="B3576" s="113" t="s">
        <v>1406</v>
      </c>
      <c r="C3576" s="113" t="s">
        <v>3979</v>
      </c>
      <c r="D3576" s="113" t="s">
        <v>824</v>
      </c>
      <c r="E3576" s="115"/>
      <c r="F3576" s="114">
        <v>1</v>
      </c>
      <c r="G3576" s="118" t="s">
        <v>821</v>
      </c>
    </row>
    <row r="3577" spans="1:7" x14ac:dyDescent="0.35">
      <c r="A3577" s="112" t="s">
        <v>816</v>
      </c>
      <c r="B3577" s="113" t="s">
        <v>3118</v>
      </c>
      <c r="C3577" s="113" t="s">
        <v>3980</v>
      </c>
      <c r="D3577" s="113" t="s">
        <v>824</v>
      </c>
      <c r="E3577" s="115"/>
      <c r="F3577" s="114">
        <v>1</v>
      </c>
      <c r="G3577" s="118" t="s">
        <v>821</v>
      </c>
    </row>
    <row r="3578" spans="1:7" ht="21" x14ac:dyDescent="0.35">
      <c r="A3578" s="112" t="s">
        <v>816</v>
      </c>
      <c r="B3578" s="113" t="s">
        <v>996</v>
      </c>
      <c r="C3578" s="113" t="s">
        <v>3981</v>
      </c>
      <c r="D3578" s="113" t="s">
        <v>824</v>
      </c>
      <c r="E3578" s="115"/>
      <c r="F3578" s="114">
        <v>1</v>
      </c>
      <c r="G3578" s="118" t="s">
        <v>821</v>
      </c>
    </row>
    <row r="3579" spans="1:7" ht="21" x14ac:dyDescent="0.35">
      <c r="A3579" s="112" t="s">
        <v>816</v>
      </c>
      <c r="B3579" s="113" t="s">
        <v>996</v>
      </c>
      <c r="C3579" s="113" t="s">
        <v>3981</v>
      </c>
      <c r="D3579" s="113" t="s">
        <v>824</v>
      </c>
      <c r="E3579" s="115"/>
      <c r="F3579" s="114">
        <v>1</v>
      </c>
      <c r="G3579" s="118" t="s">
        <v>821</v>
      </c>
    </row>
    <row r="3580" spans="1:7" ht="21" x14ac:dyDescent="0.35">
      <c r="A3580" s="112" t="s">
        <v>816</v>
      </c>
      <c r="B3580" s="113" t="s">
        <v>969</v>
      </c>
      <c r="C3580" s="113" t="s">
        <v>3982</v>
      </c>
      <c r="D3580" s="113" t="s">
        <v>824</v>
      </c>
      <c r="E3580" s="115"/>
      <c r="F3580" s="114">
        <v>2</v>
      </c>
      <c r="G3580" s="118" t="s">
        <v>821</v>
      </c>
    </row>
    <row r="3581" spans="1:7" ht="21" x14ac:dyDescent="0.35">
      <c r="A3581" s="112" t="s">
        <v>816</v>
      </c>
      <c r="B3581" s="113" t="s">
        <v>904</v>
      </c>
      <c r="C3581" s="113" t="s">
        <v>3983</v>
      </c>
      <c r="D3581" s="113" t="s">
        <v>824</v>
      </c>
      <c r="E3581" s="115"/>
      <c r="F3581" s="114">
        <v>1</v>
      </c>
      <c r="G3581" s="118" t="s">
        <v>821</v>
      </c>
    </row>
    <row r="3582" spans="1:7" ht="21" x14ac:dyDescent="0.35">
      <c r="A3582" s="112" t="s">
        <v>816</v>
      </c>
      <c r="B3582" s="113" t="s">
        <v>1331</v>
      </c>
      <c r="C3582" s="113" t="s">
        <v>3984</v>
      </c>
      <c r="D3582" s="113" t="s">
        <v>824</v>
      </c>
      <c r="E3582" s="115"/>
      <c r="F3582" s="114">
        <v>1</v>
      </c>
      <c r="G3582" s="118" t="s">
        <v>821</v>
      </c>
    </row>
    <row r="3583" spans="1:7" ht="21" x14ac:dyDescent="0.35">
      <c r="A3583" s="112" t="s">
        <v>816</v>
      </c>
      <c r="B3583" s="113" t="s">
        <v>969</v>
      </c>
      <c r="C3583" s="113" t="s">
        <v>3845</v>
      </c>
      <c r="D3583" s="113" t="s">
        <v>824</v>
      </c>
      <c r="E3583" s="115"/>
      <c r="F3583" s="114">
        <v>6</v>
      </c>
      <c r="G3583" s="118" t="s">
        <v>821</v>
      </c>
    </row>
    <row r="3584" spans="1:7" ht="21" x14ac:dyDescent="0.35">
      <c r="A3584" s="112" t="s">
        <v>816</v>
      </c>
      <c r="B3584" s="113" t="s">
        <v>935</v>
      </c>
      <c r="C3584" s="113" t="s">
        <v>3985</v>
      </c>
      <c r="D3584" s="113" t="s">
        <v>824</v>
      </c>
      <c r="E3584" s="115"/>
      <c r="F3584" s="114">
        <v>1</v>
      </c>
      <c r="G3584" s="118" t="s">
        <v>821</v>
      </c>
    </row>
    <row r="3585" spans="1:7" x14ac:dyDescent="0.35">
      <c r="A3585" s="112" t="s">
        <v>816</v>
      </c>
      <c r="B3585" s="113" t="s">
        <v>1683</v>
      </c>
      <c r="C3585" s="113" t="s">
        <v>3986</v>
      </c>
      <c r="D3585" s="113" t="s">
        <v>824</v>
      </c>
      <c r="E3585" s="115"/>
      <c r="F3585" s="114">
        <v>1</v>
      </c>
      <c r="G3585" s="118" t="s">
        <v>821</v>
      </c>
    </row>
    <row r="3586" spans="1:7" ht="21" x14ac:dyDescent="0.35">
      <c r="A3586" s="112" t="s">
        <v>816</v>
      </c>
      <c r="B3586" s="113" t="s">
        <v>1823</v>
      </c>
      <c r="C3586" s="113" t="s">
        <v>3987</v>
      </c>
      <c r="D3586" s="113" t="s">
        <v>824</v>
      </c>
      <c r="E3586" s="115"/>
      <c r="F3586" s="114">
        <v>2</v>
      </c>
      <c r="G3586" s="118" t="s">
        <v>821</v>
      </c>
    </row>
    <row r="3587" spans="1:7" x14ac:dyDescent="0.35">
      <c r="A3587" s="112" t="s">
        <v>816</v>
      </c>
      <c r="B3587" s="113" t="s">
        <v>977</v>
      </c>
      <c r="C3587" s="113" t="s">
        <v>3988</v>
      </c>
      <c r="D3587" s="113" t="s">
        <v>824</v>
      </c>
      <c r="E3587" s="115"/>
      <c r="F3587" s="114">
        <v>1</v>
      </c>
      <c r="G3587" s="118" t="s">
        <v>821</v>
      </c>
    </row>
    <row r="3588" spans="1:7" ht="21" x14ac:dyDescent="0.35">
      <c r="A3588" s="112" t="s">
        <v>816</v>
      </c>
      <c r="B3588" s="113" t="s">
        <v>3989</v>
      </c>
      <c r="C3588" s="113" t="s">
        <v>3990</v>
      </c>
      <c r="D3588" s="113" t="s">
        <v>824</v>
      </c>
      <c r="E3588" s="115"/>
      <c r="F3588" s="114">
        <v>4</v>
      </c>
      <c r="G3588" s="118" t="s">
        <v>821</v>
      </c>
    </row>
    <row r="3589" spans="1:7" ht="21" x14ac:dyDescent="0.35">
      <c r="A3589" s="112" t="s">
        <v>816</v>
      </c>
      <c r="B3589" s="113" t="s">
        <v>836</v>
      </c>
      <c r="C3589" s="113" t="s">
        <v>3991</v>
      </c>
      <c r="D3589" s="113" t="s">
        <v>824</v>
      </c>
      <c r="E3589" s="115"/>
      <c r="F3589" s="114">
        <v>1</v>
      </c>
      <c r="G3589" s="118" t="s">
        <v>821</v>
      </c>
    </row>
    <row r="3590" spans="1:7" ht="21" x14ac:dyDescent="0.35">
      <c r="A3590" s="112" t="s">
        <v>816</v>
      </c>
      <c r="B3590" s="113" t="s">
        <v>880</v>
      </c>
      <c r="C3590" s="113" t="s">
        <v>2788</v>
      </c>
      <c r="D3590" s="113" t="s">
        <v>819</v>
      </c>
      <c r="E3590" s="113" t="s">
        <v>820</v>
      </c>
      <c r="F3590" s="114">
        <v>1</v>
      </c>
      <c r="G3590" s="118" t="s">
        <v>821</v>
      </c>
    </row>
    <row r="3591" spans="1:7" ht="21" x14ac:dyDescent="0.35">
      <c r="A3591" s="112" t="s">
        <v>816</v>
      </c>
      <c r="B3591" s="113" t="s">
        <v>880</v>
      </c>
      <c r="C3591" s="113" t="s">
        <v>2788</v>
      </c>
      <c r="D3591" s="113" t="s">
        <v>819</v>
      </c>
      <c r="E3591" s="113" t="s">
        <v>820</v>
      </c>
      <c r="F3591" s="114">
        <v>1</v>
      </c>
      <c r="G3591" s="118" t="s">
        <v>821</v>
      </c>
    </row>
    <row r="3592" spans="1:7" ht="21" x14ac:dyDescent="0.35">
      <c r="A3592" s="112" t="s">
        <v>816</v>
      </c>
      <c r="B3592" s="113" t="s">
        <v>1658</v>
      </c>
      <c r="C3592" s="113" t="s">
        <v>3992</v>
      </c>
      <c r="D3592" s="113" t="s">
        <v>824</v>
      </c>
      <c r="E3592" s="115"/>
      <c r="F3592" s="114">
        <v>83</v>
      </c>
      <c r="G3592" s="118" t="s">
        <v>821</v>
      </c>
    </row>
    <row r="3593" spans="1:7" ht="21" x14ac:dyDescent="0.35">
      <c r="A3593" s="112" t="s">
        <v>816</v>
      </c>
      <c r="B3593" s="113" t="s">
        <v>1159</v>
      </c>
      <c r="C3593" s="113" t="s">
        <v>3993</v>
      </c>
      <c r="D3593" s="113" t="s">
        <v>819</v>
      </c>
      <c r="E3593" s="113" t="s">
        <v>820</v>
      </c>
      <c r="F3593" s="114">
        <v>1</v>
      </c>
      <c r="G3593" s="118" t="s">
        <v>821</v>
      </c>
    </row>
    <row r="3594" spans="1:7" ht="21" x14ac:dyDescent="0.35">
      <c r="A3594" s="112" t="s">
        <v>816</v>
      </c>
      <c r="B3594" s="113" t="s">
        <v>2269</v>
      </c>
      <c r="C3594" s="113" t="s">
        <v>3994</v>
      </c>
      <c r="D3594" s="113" t="s">
        <v>819</v>
      </c>
      <c r="E3594" s="113" t="s">
        <v>838</v>
      </c>
      <c r="F3594" s="114">
        <v>1</v>
      </c>
      <c r="G3594" s="118" t="s">
        <v>821</v>
      </c>
    </row>
    <row r="3595" spans="1:7" ht="21" x14ac:dyDescent="0.35">
      <c r="A3595" s="112" t="s">
        <v>816</v>
      </c>
      <c r="B3595" s="113" t="s">
        <v>1209</v>
      </c>
      <c r="C3595" s="113" t="s">
        <v>3995</v>
      </c>
      <c r="D3595" s="113" t="s">
        <v>824</v>
      </c>
      <c r="E3595" s="115"/>
      <c r="F3595" s="114">
        <v>1</v>
      </c>
      <c r="G3595" s="118" t="s">
        <v>821</v>
      </c>
    </row>
    <row r="3596" spans="1:7" ht="21" x14ac:dyDescent="0.35">
      <c r="A3596" s="112" t="s">
        <v>816</v>
      </c>
      <c r="B3596" s="113" t="s">
        <v>1209</v>
      </c>
      <c r="C3596" s="113" t="s">
        <v>3995</v>
      </c>
      <c r="D3596" s="113" t="s">
        <v>824</v>
      </c>
      <c r="E3596" s="115"/>
      <c r="F3596" s="114">
        <v>1</v>
      </c>
      <c r="G3596" s="118" t="s">
        <v>821</v>
      </c>
    </row>
    <row r="3597" spans="1:7" ht="21" x14ac:dyDescent="0.35">
      <c r="A3597" s="112" t="s">
        <v>816</v>
      </c>
      <c r="B3597" s="113" t="s">
        <v>1474</v>
      </c>
      <c r="C3597" s="113" t="s">
        <v>2603</v>
      </c>
      <c r="D3597" s="113" t="s">
        <v>824</v>
      </c>
      <c r="E3597" s="115"/>
      <c r="F3597" s="114">
        <v>2</v>
      </c>
      <c r="G3597" s="118" t="s">
        <v>821</v>
      </c>
    </row>
    <row r="3598" spans="1:7" ht="21" x14ac:dyDescent="0.35">
      <c r="A3598" s="112" t="s">
        <v>816</v>
      </c>
      <c r="B3598" s="113" t="s">
        <v>2334</v>
      </c>
      <c r="C3598" s="113" t="s">
        <v>3996</v>
      </c>
      <c r="D3598" s="113" t="s">
        <v>819</v>
      </c>
      <c r="E3598" s="113" t="s">
        <v>838</v>
      </c>
      <c r="F3598" s="114">
        <v>1</v>
      </c>
      <c r="G3598" s="118" t="s">
        <v>821</v>
      </c>
    </row>
    <row r="3599" spans="1:7" ht="21" x14ac:dyDescent="0.35">
      <c r="A3599" s="112" t="s">
        <v>816</v>
      </c>
      <c r="B3599" s="113" t="s">
        <v>1378</v>
      </c>
      <c r="C3599" s="113" t="s">
        <v>3997</v>
      </c>
      <c r="D3599" s="113" t="s">
        <v>824</v>
      </c>
      <c r="E3599" s="115"/>
      <c r="F3599" s="114">
        <v>4</v>
      </c>
      <c r="G3599" s="118" t="s">
        <v>821</v>
      </c>
    </row>
    <row r="3600" spans="1:7" ht="21" x14ac:dyDescent="0.35">
      <c r="A3600" s="112" t="s">
        <v>816</v>
      </c>
      <c r="B3600" s="113" t="s">
        <v>2220</v>
      </c>
      <c r="C3600" s="113" t="s">
        <v>3998</v>
      </c>
      <c r="D3600" s="113" t="s">
        <v>819</v>
      </c>
      <c r="E3600" s="113" t="s">
        <v>845</v>
      </c>
      <c r="F3600" s="114">
        <v>1</v>
      </c>
      <c r="G3600" s="118" t="s">
        <v>821</v>
      </c>
    </row>
    <row r="3601" spans="1:7" ht="21" x14ac:dyDescent="0.35">
      <c r="A3601" s="112" t="s">
        <v>816</v>
      </c>
      <c r="B3601" s="113" t="s">
        <v>2220</v>
      </c>
      <c r="C3601" s="113" t="s">
        <v>3998</v>
      </c>
      <c r="D3601" s="113" t="s">
        <v>819</v>
      </c>
      <c r="E3601" s="113" t="s">
        <v>845</v>
      </c>
      <c r="F3601" s="114">
        <v>1</v>
      </c>
      <c r="G3601" s="118" t="s">
        <v>821</v>
      </c>
    </row>
    <row r="3602" spans="1:7" x14ac:dyDescent="0.35">
      <c r="A3602" s="112" t="s">
        <v>816</v>
      </c>
      <c r="B3602" s="113" t="s">
        <v>3999</v>
      </c>
      <c r="C3602" s="113" t="s">
        <v>4000</v>
      </c>
      <c r="D3602" s="113" t="s">
        <v>824</v>
      </c>
      <c r="E3602" s="115"/>
      <c r="F3602" s="114">
        <v>23</v>
      </c>
      <c r="G3602" s="118" t="s">
        <v>821</v>
      </c>
    </row>
    <row r="3603" spans="1:7" ht="21" x14ac:dyDescent="0.35">
      <c r="A3603" s="112" t="s">
        <v>816</v>
      </c>
      <c r="B3603" s="113" t="s">
        <v>921</v>
      </c>
      <c r="C3603" s="113" t="s">
        <v>3235</v>
      </c>
      <c r="D3603" s="113" t="s">
        <v>824</v>
      </c>
      <c r="E3603" s="115"/>
      <c r="F3603" s="114">
        <v>4</v>
      </c>
      <c r="G3603" s="118" t="s">
        <v>821</v>
      </c>
    </row>
    <row r="3604" spans="1:7" ht="21" x14ac:dyDescent="0.35">
      <c r="A3604" s="112" t="s">
        <v>816</v>
      </c>
      <c r="B3604" s="113" t="s">
        <v>972</v>
      </c>
      <c r="C3604" s="113" t="s">
        <v>2430</v>
      </c>
      <c r="D3604" s="113" t="s">
        <v>824</v>
      </c>
      <c r="E3604" s="115"/>
      <c r="F3604" s="114">
        <v>1</v>
      </c>
      <c r="G3604" s="118" t="s">
        <v>821</v>
      </c>
    </row>
    <row r="3605" spans="1:7" ht="21" x14ac:dyDescent="0.35">
      <c r="A3605" s="112" t="s">
        <v>816</v>
      </c>
      <c r="B3605" s="113" t="s">
        <v>1331</v>
      </c>
      <c r="C3605" s="113" t="s">
        <v>4001</v>
      </c>
      <c r="D3605" s="113" t="s">
        <v>824</v>
      </c>
      <c r="E3605" s="115"/>
      <c r="F3605" s="114">
        <v>1</v>
      </c>
      <c r="G3605" s="118" t="s">
        <v>821</v>
      </c>
    </row>
    <row r="3606" spans="1:7" ht="21" x14ac:dyDescent="0.35">
      <c r="A3606" s="112" t="s">
        <v>816</v>
      </c>
      <c r="B3606" s="113" t="s">
        <v>1917</v>
      </c>
      <c r="C3606" s="113" t="s">
        <v>4002</v>
      </c>
      <c r="D3606" s="113" t="s">
        <v>824</v>
      </c>
      <c r="E3606" s="115"/>
      <c r="F3606" s="114">
        <v>1</v>
      </c>
      <c r="G3606" s="118" t="s">
        <v>821</v>
      </c>
    </row>
    <row r="3607" spans="1:7" ht="21" x14ac:dyDescent="0.35">
      <c r="A3607" s="112" t="s">
        <v>816</v>
      </c>
      <c r="B3607" s="113" t="s">
        <v>1917</v>
      </c>
      <c r="C3607" s="113" t="s">
        <v>4003</v>
      </c>
      <c r="D3607" s="113" t="s">
        <v>824</v>
      </c>
      <c r="E3607" s="115"/>
      <c r="F3607" s="114">
        <v>1</v>
      </c>
      <c r="G3607" s="118" t="s">
        <v>821</v>
      </c>
    </row>
    <row r="3608" spans="1:7" ht="21" x14ac:dyDescent="0.35">
      <c r="A3608" s="112" t="s">
        <v>816</v>
      </c>
      <c r="B3608" s="113" t="s">
        <v>827</v>
      </c>
      <c r="C3608" s="113" t="s">
        <v>4004</v>
      </c>
      <c r="D3608" s="113" t="s">
        <v>824</v>
      </c>
      <c r="E3608" s="115"/>
      <c r="F3608" s="114">
        <v>1</v>
      </c>
      <c r="G3608" s="118" t="s">
        <v>821</v>
      </c>
    </row>
    <row r="3609" spans="1:7" ht="21" x14ac:dyDescent="0.35">
      <c r="A3609" s="112" t="s">
        <v>816</v>
      </c>
      <c r="B3609" s="113" t="s">
        <v>873</v>
      </c>
      <c r="C3609" s="113" t="s">
        <v>4005</v>
      </c>
      <c r="D3609" s="113" t="s">
        <v>824</v>
      </c>
      <c r="E3609" s="115"/>
      <c r="F3609" s="114">
        <v>3</v>
      </c>
      <c r="G3609" s="118" t="s">
        <v>821</v>
      </c>
    </row>
    <row r="3610" spans="1:7" ht="21" x14ac:dyDescent="0.35">
      <c r="A3610" s="112" t="s">
        <v>816</v>
      </c>
      <c r="B3610" s="113" t="s">
        <v>873</v>
      </c>
      <c r="C3610" s="113" t="s">
        <v>4006</v>
      </c>
      <c r="D3610" s="113" t="s">
        <v>824</v>
      </c>
      <c r="E3610" s="115"/>
      <c r="F3610" s="114">
        <v>3</v>
      </c>
      <c r="G3610" s="118" t="s">
        <v>821</v>
      </c>
    </row>
    <row r="3611" spans="1:7" ht="21" x14ac:dyDescent="0.35">
      <c r="A3611" s="112" t="s">
        <v>816</v>
      </c>
      <c r="B3611" s="113" t="s">
        <v>4007</v>
      </c>
      <c r="C3611" s="113" t="s">
        <v>4008</v>
      </c>
      <c r="D3611" s="113" t="s">
        <v>819</v>
      </c>
      <c r="E3611" s="113" t="s">
        <v>829</v>
      </c>
      <c r="F3611" s="114">
        <v>12</v>
      </c>
      <c r="G3611" s="118" t="s">
        <v>821</v>
      </c>
    </row>
    <row r="3612" spans="1:7" ht="21" x14ac:dyDescent="0.35">
      <c r="A3612" s="112" t="s">
        <v>816</v>
      </c>
      <c r="B3612" s="113" t="s">
        <v>938</v>
      </c>
      <c r="C3612" s="113" t="s">
        <v>4009</v>
      </c>
      <c r="D3612" s="113" t="s">
        <v>824</v>
      </c>
      <c r="E3612" s="115"/>
      <c r="F3612" s="114">
        <v>1</v>
      </c>
      <c r="G3612" s="118" t="s">
        <v>821</v>
      </c>
    </row>
    <row r="3613" spans="1:7" ht="21" x14ac:dyDescent="0.35">
      <c r="A3613" s="112" t="s">
        <v>816</v>
      </c>
      <c r="B3613" s="113" t="s">
        <v>1152</v>
      </c>
      <c r="C3613" s="113" t="s">
        <v>4010</v>
      </c>
      <c r="D3613" s="113" t="s">
        <v>824</v>
      </c>
      <c r="E3613" s="115"/>
      <c r="F3613" s="114">
        <v>2</v>
      </c>
      <c r="G3613" s="118" t="s">
        <v>821</v>
      </c>
    </row>
    <row r="3614" spans="1:7" x14ac:dyDescent="0.35">
      <c r="A3614" s="112" t="s">
        <v>816</v>
      </c>
      <c r="B3614" s="113" t="s">
        <v>1177</v>
      </c>
      <c r="C3614" s="113" t="s">
        <v>4011</v>
      </c>
      <c r="D3614" s="113" t="s">
        <v>824</v>
      </c>
      <c r="E3614" s="115"/>
      <c r="F3614" s="114">
        <v>2</v>
      </c>
      <c r="G3614" s="118" t="s">
        <v>821</v>
      </c>
    </row>
    <row r="3615" spans="1:7" ht="21" x14ac:dyDescent="0.35">
      <c r="A3615" s="112" t="s">
        <v>816</v>
      </c>
      <c r="B3615" s="113" t="s">
        <v>1177</v>
      </c>
      <c r="C3615" s="113" t="s">
        <v>4012</v>
      </c>
      <c r="D3615" s="113" t="s">
        <v>824</v>
      </c>
      <c r="E3615" s="115"/>
      <c r="F3615" s="114">
        <v>2</v>
      </c>
      <c r="G3615" s="118" t="s">
        <v>821</v>
      </c>
    </row>
    <row r="3616" spans="1:7" ht="21" x14ac:dyDescent="0.35">
      <c r="A3616" s="112" t="s">
        <v>816</v>
      </c>
      <c r="B3616" s="113" t="s">
        <v>846</v>
      </c>
      <c r="C3616" s="113" t="s">
        <v>4013</v>
      </c>
      <c r="D3616" s="113" t="s">
        <v>824</v>
      </c>
      <c r="E3616" s="115"/>
      <c r="F3616" s="114">
        <v>3</v>
      </c>
      <c r="G3616" s="118" t="s">
        <v>821</v>
      </c>
    </row>
    <row r="3617" spans="1:7" ht="21" x14ac:dyDescent="0.35">
      <c r="A3617" s="112" t="s">
        <v>816</v>
      </c>
      <c r="B3617" s="113" t="s">
        <v>1408</v>
      </c>
      <c r="C3617" s="113" t="s">
        <v>4014</v>
      </c>
      <c r="D3617" s="113" t="s">
        <v>824</v>
      </c>
      <c r="E3617" s="115"/>
      <c r="F3617" s="114">
        <v>2</v>
      </c>
      <c r="G3617" s="118" t="s">
        <v>821</v>
      </c>
    </row>
    <row r="3618" spans="1:7" ht="21" x14ac:dyDescent="0.35">
      <c r="A3618" s="112" t="s">
        <v>816</v>
      </c>
      <c r="B3618" s="113" t="s">
        <v>996</v>
      </c>
      <c r="C3618" s="113" t="s">
        <v>4015</v>
      </c>
      <c r="D3618" s="113" t="s">
        <v>819</v>
      </c>
      <c r="E3618" s="113" t="s">
        <v>820</v>
      </c>
      <c r="F3618" s="114">
        <v>1</v>
      </c>
      <c r="G3618" s="118" t="s">
        <v>821</v>
      </c>
    </row>
    <row r="3619" spans="1:7" ht="21" x14ac:dyDescent="0.35">
      <c r="A3619" s="112" t="s">
        <v>816</v>
      </c>
      <c r="B3619" s="113" t="s">
        <v>996</v>
      </c>
      <c r="C3619" s="113" t="s">
        <v>4015</v>
      </c>
      <c r="D3619" s="113" t="s">
        <v>819</v>
      </c>
      <c r="E3619" s="113" t="s">
        <v>820</v>
      </c>
      <c r="F3619" s="114">
        <v>1</v>
      </c>
      <c r="G3619" s="118" t="s">
        <v>821</v>
      </c>
    </row>
    <row r="3620" spans="1:7" ht="21" x14ac:dyDescent="0.35">
      <c r="A3620" s="112" t="s">
        <v>816</v>
      </c>
      <c r="B3620" s="113" t="s">
        <v>996</v>
      </c>
      <c r="C3620" s="113" t="s">
        <v>4015</v>
      </c>
      <c r="D3620" s="113" t="s">
        <v>819</v>
      </c>
      <c r="E3620" s="113" t="s">
        <v>820</v>
      </c>
      <c r="F3620" s="114">
        <v>1</v>
      </c>
      <c r="G3620" s="118" t="s">
        <v>821</v>
      </c>
    </row>
    <row r="3621" spans="1:7" x14ac:dyDescent="0.35">
      <c r="A3621" s="112" t="s">
        <v>816</v>
      </c>
      <c r="B3621" s="113" t="s">
        <v>1187</v>
      </c>
      <c r="C3621" s="113" t="s">
        <v>4016</v>
      </c>
      <c r="D3621" s="113" t="s">
        <v>824</v>
      </c>
      <c r="E3621" s="115"/>
      <c r="F3621" s="114">
        <v>1</v>
      </c>
      <c r="G3621" s="118" t="s">
        <v>821</v>
      </c>
    </row>
    <row r="3622" spans="1:7" x14ac:dyDescent="0.35">
      <c r="A3622" s="112" t="s">
        <v>816</v>
      </c>
      <c r="B3622" s="113" t="s">
        <v>917</v>
      </c>
      <c r="C3622" s="113" t="s">
        <v>4017</v>
      </c>
      <c r="D3622" s="113" t="s">
        <v>824</v>
      </c>
      <c r="E3622" s="115"/>
      <c r="F3622" s="114">
        <v>10</v>
      </c>
      <c r="G3622" s="118" t="s">
        <v>821</v>
      </c>
    </row>
    <row r="3623" spans="1:7" ht="21" x14ac:dyDescent="0.35">
      <c r="A3623" s="112" t="s">
        <v>816</v>
      </c>
      <c r="B3623" s="113" t="s">
        <v>1814</v>
      </c>
      <c r="C3623" s="113" t="s">
        <v>3248</v>
      </c>
      <c r="D3623" s="113" t="s">
        <v>824</v>
      </c>
      <c r="E3623" s="115"/>
      <c r="F3623" s="114">
        <v>4</v>
      </c>
      <c r="G3623" s="118" t="s">
        <v>821</v>
      </c>
    </row>
    <row r="3624" spans="1:7" ht="21" x14ac:dyDescent="0.35">
      <c r="A3624" s="112" t="s">
        <v>816</v>
      </c>
      <c r="B3624" s="113" t="s">
        <v>1547</v>
      </c>
      <c r="C3624" s="113" t="s">
        <v>4018</v>
      </c>
      <c r="D3624" s="113" t="s">
        <v>824</v>
      </c>
      <c r="E3624" s="115"/>
      <c r="F3624" s="114">
        <v>1</v>
      </c>
      <c r="G3624" s="118" t="s">
        <v>821</v>
      </c>
    </row>
    <row r="3625" spans="1:7" ht="21" x14ac:dyDescent="0.35">
      <c r="A3625" s="112" t="s">
        <v>816</v>
      </c>
      <c r="B3625" s="113" t="s">
        <v>1547</v>
      </c>
      <c r="C3625" s="113" t="s">
        <v>4018</v>
      </c>
      <c r="D3625" s="113" t="s">
        <v>824</v>
      </c>
      <c r="E3625" s="115"/>
      <c r="F3625" s="114">
        <v>1</v>
      </c>
      <c r="G3625" s="118" t="s">
        <v>821</v>
      </c>
    </row>
    <row r="3626" spans="1:7" x14ac:dyDescent="0.35">
      <c r="A3626" s="112" t="s">
        <v>816</v>
      </c>
      <c r="B3626" s="113" t="s">
        <v>1704</v>
      </c>
      <c r="C3626" s="113" t="s">
        <v>4019</v>
      </c>
      <c r="D3626" s="113" t="s">
        <v>824</v>
      </c>
      <c r="E3626" s="115"/>
      <c r="F3626" s="114">
        <v>2</v>
      </c>
      <c r="G3626" s="118" t="s">
        <v>821</v>
      </c>
    </row>
    <row r="3627" spans="1:7" ht="21" x14ac:dyDescent="0.35">
      <c r="A3627" s="112" t="s">
        <v>816</v>
      </c>
      <c r="B3627" s="113" t="s">
        <v>1138</v>
      </c>
      <c r="C3627" s="113" t="s">
        <v>4020</v>
      </c>
      <c r="D3627" s="113" t="s">
        <v>824</v>
      </c>
      <c r="E3627" s="115"/>
      <c r="F3627" s="114">
        <v>2</v>
      </c>
      <c r="G3627" s="118" t="s">
        <v>821</v>
      </c>
    </row>
    <row r="3628" spans="1:7" ht="21" x14ac:dyDescent="0.35">
      <c r="A3628" s="112" t="s">
        <v>816</v>
      </c>
      <c r="B3628" s="113" t="s">
        <v>1138</v>
      </c>
      <c r="C3628" s="113" t="s">
        <v>4021</v>
      </c>
      <c r="D3628" s="113" t="s">
        <v>824</v>
      </c>
      <c r="E3628" s="115"/>
      <c r="F3628" s="114">
        <v>2</v>
      </c>
      <c r="G3628" s="118" t="s">
        <v>821</v>
      </c>
    </row>
    <row r="3629" spans="1:7" ht="21" x14ac:dyDescent="0.35">
      <c r="A3629" s="112" t="s">
        <v>816</v>
      </c>
      <c r="B3629" s="113" t="s">
        <v>890</v>
      </c>
      <c r="C3629" s="113" t="s">
        <v>4022</v>
      </c>
      <c r="D3629" s="113" t="s">
        <v>819</v>
      </c>
      <c r="E3629" s="113" t="s">
        <v>838</v>
      </c>
      <c r="F3629" s="114">
        <v>2</v>
      </c>
      <c r="G3629" s="118" t="s">
        <v>821</v>
      </c>
    </row>
    <row r="3630" spans="1:7" ht="21" x14ac:dyDescent="0.35">
      <c r="A3630" s="112" t="s">
        <v>816</v>
      </c>
      <c r="B3630" s="113" t="s">
        <v>890</v>
      </c>
      <c r="C3630" s="113" t="s">
        <v>4022</v>
      </c>
      <c r="D3630" s="113" t="s">
        <v>819</v>
      </c>
      <c r="E3630" s="113" t="s">
        <v>838</v>
      </c>
      <c r="F3630" s="114">
        <v>2</v>
      </c>
      <c r="G3630" s="118" t="s">
        <v>821</v>
      </c>
    </row>
    <row r="3631" spans="1:7" ht="21" x14ac:dyDescent="0.35">
      <c r="A3631" s="112" t="s">
        <v>816</v>
      </c>
      <c r="B3631" s="113" t="s">
        <v>890</v>
      </c>
      <c r="C3631" s="113" t="s">
        <v>4022</v>
      </c>
      <c r="D3631" s="113" t="s">
        <v>819</v>
      </c>
      <c r="E3631" s="113" t="s">
        <v>838</v>
      </c>
      <c r="F3631" s="114">
        <v>2</v>
      </c>
      <c r="G3631" s="118" t="s">
        <v>821</v>
      </c>
    </row>
    <row r="3632" spans="1:7" ht="21" x14ac:dyDescent="0.35">
      <c r="A3632" s="112" t="s">
        <v>816</v>
      </c>
      <c r="B3632" s="113" t="s">
        <v>890</v>
      </c>
      <c r="C3632" s="113" t="s">
        <v>4022</v>
      </c>
      <c r="D3632" s="113" t="s">
        <v>819</v>
      </c>
      <c r="E3632" s="113" t="s">
        <v>838</v>
      </c>
      <c r="F3632" s="114">
        <v>2</v>
      </c>
      <c r="G3632" s="118" t="s">
        <v>821</v>
      </c>
    </row>
    <row r="3633" spans="1:7" x14ac:dyDescent="0.35">
      <c r="A3633" s="112" t="s">
        <v>816</v>
      </c>
      <c r="B3633" s="113" t="s">
        <v>4023</v>
      </c>
      <c r="C3633" s="113" t="s">
        <v>4024</v>
      </c>
      <c r="D3633" s="113" t="s">
        <v>824</v>
      </c>
      <c r="E3633" s="115"/>
      <c r="F3633" s="114">
        <v>1</v>
      </c>
      <c r="G3633" s="118" t="s">
        <v>821</v>
      </c>
    </row>
    <row r="3634" spans="1:7" ht="21" x14ac:dyDescent="0.35">
      <c r="A3634" s="112" t="s">
        <v>816</v>
      </c>
      <c r="B3634" s="113" t="s">
        <v>1331</v>
      </c>
      <c r="C3634" s="113" t="s">
        <v>4025</v>
      </c>
      <c r="D3634" s="113" t="s">
        <v>824</v>
      </c>
      <c r="E3634" s="115"/>
      <c r="F3634" s="114">
        <v>1</v>
      </c>
      <c r="G3634" s="118" t="s">
        <v>821</v>
      </c>
    </row>
    <row r="3635" spans="1:7" ht="21" x14ac:dyDescent="0.35">
      <c r="A3635" s="112" t="s">
        <v>816</v>
      </c>
      <c r="B3635" s="113" t="s">
        <v>1331</v>
      </c>
      <c r="C3635" s="113" t="s">
        <v>4025</v>
      </c>
      <c r="D3635" s="113" t="s">
        <v>824</v>
      </c>
      <c r="E3635" s="115"/>
      <c r="F3635" s="114">
        <v>1</v>
      </c>
      <c r="G3635" s="118" t="s">
        <v>821</v>
      </c>
    </row>
    <row r="3636" spans="1:7" ht="21" x14ac:dyDescent="0.35">
      <c r="A3636" s="112" t="s">
        <v>816</v>
      </c>
      <c r="B3636" s="113" t="s">
        <v>1287</v>
      </c>
      <c r="C3636" s="113" t="s">
        <v>4026</v>
      </c>
      <c r="D3636" s="113" t="s">
        <v>824</v>
      </c>
      <c r="E3636" s="115"/>
      <c r="F3636" s="114">
        <v>1</v>
      </c>
      <c r="G3636" s="118" t="s">
        <v>821</v>
      </c>
    </row>
    <row r="3637" spans="1:7" ht="21" x14ac:dyDescent="0.35">
      <c r="A3637" s="112" t="s">
        <v>816</v>
      </c>
      <c r="B3637" s="113" t="s">
        <v>1274</v>
      </c>
      <c r="C3637" s="113" t="s">
        <v>4027</v>
      </c>
      <c r="D3637" s="113" t="s">
        <v>819</v>
      </c>
      <c r="E3637" s="113" t="s">
        <v>845</v>
      </c>
      <c r="F3637" s="114">
        <v>1</v>
      </c>
      <c r="G3637" s="118" t="s">
        <v>821</v>
      </c>
    </row>
    <row r="3638" spans="1:7" ht="21" x14ac:dyDescent="0.35">
      <c r="A3638" s="112" t="s">
        <v>816</v>
      </c>
      <c r="B3638" s="113" t="s">
        <v>1274</v>
      </c>
      <c r="C3638" s="113" t="s">
        <v>4027</v>
      </c>
      <c r="D3638" s="113" t="s">
        <v>819</v>
      </c>
      <c r="E3638" s="113" t="s">
        <v>845</v>
      </c>
      <c r="F3638" s="114">
        <v>1</v>
      </c>
      <c r="G3638" s="118" t="s">
        <v>821</v>
      </c>
    </row>
    <row r="3639" spans="1:7" ht="21" x14ac:dyDescent="0.35">
      <c r="A3639" s="112" t="s">
        <v>816</v>
      </c>
      <c r="B3639" s="113" t="s">
        <v>3683</v>
      </c>
      <c r="C3639" s="113" t="s">
        <v>4028</v>
      </c>
      <c r="D3639" s="113" t="s">
        <v>824</v>
      </c>
      <c r="E3639" s="115"/>
      <c r="F3639" s="114">
        <v>1</v>
      </c>
      <c r="G3639" s="118" t="s">
        <v>821</v>
      </c>
    </row>
    <row r="3640" spans="1:7" ht="21" x14ac:dyDescent="0.35">
      <c r="A3640" s="112" t="s">
        <v>816</v>
      </c>
      <c r="B3640" s="113" t="s">
        <v>3683</v>
      </c>
      <c r="C3640" s="113" t="s">
        <v>4028</v>
      </c>
      <c r="D3640" s="113" t="s">
        <v>824</v>
      </c>
      <c r="E3640" s="115"/>
      <c r="F3640" s="114">
        <v>1</v>
      </c>
      <c r="G3640" s="118" t="s">
        <v>821</v>
      </c>
    </row>
    <row r="3641" spans="1:7" ht="21" x14ac:dyDescent="0.35">
      <c r="A3641" s="112" t="s">
        <v>816</v>
      </c>
      <c r="B3641" s="113" t="s">
        <v>1138</v>
      </c>
      <c r="C3641" s="113" t="s">
        <v>4029</v>
      </c>
      <c r="D3641" s="113" t="s">
        <v>824</v>
      </c>
      <c r="E3641" s="115"/>
      <c r="F3641" s="114">
        <v>1</v>
      </c>
      <c r="G3641" s="118" t="s">
        <v>821</v>
      </c>
    </row>
    <row r="3642" spans="1:7" ht="21" x14ac:dyDescent="0.35">
      <c r="A3642" s="112" t="s">
        <v>816</v>
      </c>
      <c r="B3642" s="113" t="s">
        <v>1138</v>
      </c>
      <c r="C3642" s="113" t="s">
        <v>4029</v>
      </c>
      <c r="D3642" s="113" t="s">
        <v>824</v>
      </c>
      <c r="E3642" s="115"/>
      <c r="F3642" s="114">
        <v>1</v>
      </c>
      <c r="G3642" s="118" t="s">
        <v>821</v>
      </c>
    </row>
    <row r="3643" spans="1:7" ht="21" x14ac:dyDescent="0.35">
      <c r="A3643" s="112" t="s">
        <v>816</v>
      </c>
      <c r="B3643" s="113" t="s">
        <v>2128</v>
      </c>
      <c r="C3643" s="113" t="s">
        <v>4030</v>
      </c>
      <c r="D3643" s="113" t="s">
        <v>824</v>
      </c>
      <c r="E3643" s="115"/>
      <c r="F3643" s="114">
        <v>1</v>
      </c>
      <c r="G3643" s="118" t="s">
        <v>821</v>
      </c>
    </row>
    <row r="3644" spans="1:7" x14ac:dyDescent="0.35">
      <c r="A3644" s="112" t="s">
        <v>816</v>
      </c>
      <c r="B3644" s="113" t="s">
        <v>1315</v>
      </c>
      <c r="C3644" s="113" t="s">
        <v>4031</v>
      </c>
      <c r="D3644" s="113" t="s">
        <v>819</v>
      </c>
      <c r="E3644" s="113" t="s">
        <v>820</v>
      </c>
      <c r="F3644" s="114">
        <v>4</v>
      </c>
      <c r="G3644" s="118" t="s">
        <v>821</v>
      </c>
    </row>
    <row r="3645" spans="1:7" x14ac:dyDescent="0.35">
      <c r="A3645" s="112" t="s">
        <v>816</v>
      </c>
      <c r="B3645" s="113" t="s">
        <v>1315</v>
      </c>
      <c r="C3645" s="113" t="s">
        <v>4031</v>
      </c>
      <c r="D3645" s="113" t="s">
        <v>819</v>
      </c>
      <c r="E3645" s="113" t="s">
        <v>820</v>
      </c>
      <c r="F3645" s="114">
        <v>4</v>
      </c>
      <c r="G3645" s="118" t="s">
        <v>821</v>
      </c>
    </row>
    <row r="3646" spans="1:7" ht="21" x14ac:dyDescent="0.35">
      <c r="A3646" s="112" t="s">
        <v>816</v>
      </c>
      <c r="B3646" s="113" t="s">
        <v>1231</v>
      </c>
      <c r="C3646" s="113" t="s">
        <v>3259</v>
      </c>
      <c r="D3646" s="113" t="s">
        <v>824</v>
      </c>
      <c r="E3646" s="115"/>
      <c r="F3646" s="114">
        <v>1</v>
      </c>
      <c r="G3646" s="118" t="s">
        <v>821</v>
      </c>
    </row>
    <row r="3647" spans="1:7" ht="21" x14ac:dyDescent="0.35">
      <c r="A3647" s="112" t="s">
        <v>816</v>
      </c>
      <c r="B3647" s="113" t="s">
        <v>983</v>
      </c>
      <c r="C3647" s="113" t="s">
        <v>4032</v>
      </c>
      <c r="D3647" s="113" t="s">
        <v>824</v>
      </c>
      <c r="E3647" s="115"/>
      <c r="F3647" s="114">
        <v>16</v>
      </c>
      <c r="G3647" s="118" t="s">
        <v>821</v>
      </c>
    </row>
    <row r="3648" spans="1:7" x14ac:dyDescent="0.35">
      <c r="A3648" s="112" t="s">
        <v>816</v>
      </c>
      <c r="B3648" s="113" t="s">
        <v>977</v>
      </c>
      <c r="C3648" s="113" t="s">
        <v>4033</v>
      </c>
      <c r="D3648" s="113" t="s">
        <v>824</v>
      </c>
      <c r="E3648" s="115"/>
      <c r="F3648" s="114">
        <v>1</v>
      </c>
      <c r="G3648" s="118" t="s">
        <v>821</v>
      </c>
    </row>
    <row r="3649" spans="1:7" ht="21" x14ac:dyDescent="0.35">
      <c r="A3649" s="112" t="s">
        <v>816</v>
      </c>
      <c r="B3649" s="113" t="s">
        <v>1816</v>
      </c>
      <c r="C3649" s="113" t="s">
        <v>4034</v>
      </c>
      <c r="D3649" s="113" t="s">
        <v>824</v>
      </c>
      <c r="E3649" s="115"/>
      <c r="F3649" s="114">
        <v>1</v>
      </c>
      <c r="G3649" s="118" t="s">
        <v>821</v>
      </c>
    </row>
    <row r="3650" spans="1:7" ht="21" x14ac:dyDescent="0.35">
      <c r="A3650" s="112" t="s">
        <v>816</v>
      </c>
      <c r="B3650" s="113" t="s">
        <v>917</v>
      </c>
      <c r="C3650" s="113" t="s">
        <v>4035</v>
      </c>
      <c r="D3650" s="113" t="s">
        <v>824</v>
      </c>
      <c r="E3650" s="115"/>
      <c r="F3650" s="114">
        <v>1</v>
      </c>
      <c r="G3650" s="118" t="s">
        <v>821</v>
      </c>
    </row>
    <row r="3651" spans="1:7" ht="21" x14ac:dyDescent="0.35">
      <c r="A3651" s="112" t="s">
        <v>816</v>
      </c>
      <c r="B3651" s="113" t="s">
        <v>1177</v>
      </c>
      <c r="C3651" s="113" t="s">
        <v>4036</v>
      </c>
      <c r="D3651" s="113" t="s">
        <v>824</v>
      </c>
      <c r="E3651" s="115"/>
      <c r="F3651" s="114">
        <v>1</v>
      </c>
      <c r="G3651" s="118" t="s">
        <v>821</v>
      </c>
    </row>
    <row r="3652" spans="1:7" x14ac:dyDescent="0.35">
      <c r="A3652" s="112" t="s">
        <v>816</v>
      </c>
      <c r="B3652" s="113" t="s">
        <v>1877</v>
      </c>
      <c r="C3652" s="113" t="s">
        <v>4037</v>
      </c>
      <c r="D3652" s="113" t="s">
        <v>819</v>
      </c>
      <c r="E3652" s="113" t="s">
        <v>838</v>
      </c>
      <c r="F3652" s="114">
        <v>5</v>
      </c>
      <c r="G3652" s="118" t="s">
        <v>821</v>
      </c>
    </row>
    <row r="3653" spans="1:7" ht="21" x14ac:dyDescent="0.35">
      <c r="A3653" s="112" t="s">
        <v>816</v>
      </c>
      <c r="B3653" s="113" t="s">
        <v>3767</v>
      </c>
      <c r="C3653" s="113" t="s">
        <v>4038</v>
      </c>
      <c r="D3653" s="113" t="s">
        <v>824</v>
      </c>
      <c r="E3653" s="115"/>
      <c r="F3653" s="114">
        <v>2</v>
      </c>
      <c r="G3653" s="118" t="s">
        <v>821</v>
      </c>
    </row>
    <row r="3654" spans="1:7" ht="21" x14ac:dyDescent="0.35">
      <c r="A3654" s="112" t="s">
        <v>816</v>
      </c>
      <c r="B3654" s="113" t="s">
        <v>4039</v>
      </c>
      <c r="C3654" s="113" t="s">
        <v>4040</v>
      </c>
      <c r="D3654" s="113" t="s">
        <v>819</v>
      </c>
      <c r="E3654" s="113" t="s">
        <v>820</v>
      </c>
      <c r="F3654" s="114">
        <v>1</v>
      </c>
      <c r="G3654" s="118" t="s">
        <v>821</v>
      </c>
    </row>
    <row r="3655" spans="1:7" ht="21" x14ac:dyDescent="0.35">
      <c r="A3655" s="112" t="s">
        <v>816</v>
      </c>
      <c r="B3655" s="113" t="s">
        <v>917</v>
      </c>
      <c r="C3655" s="113" t="s">
        <v>4041</v>
      </c>
      <c r="D3655" s="113" t="s">
        <v>824</v>
      </c>
      <c r="E3655" s="115"/>
      <c r="F3655" s="114">
        <v>1</v>
      </c>
      <c r="G3655" s="118" t="s">
        <v>821</v>
      </c>
    </row>
    <row r="3656" spans="1:7" ht="21" x14ac:dyDescent="0.35">
      <c r="A3656" s="112" t="s">
        <v>816</v>
      </c>
      <c r="B3656" s="113" t="s">
        <v>2065</v>
      </c>
      <c r="C3656" s="113" t="s">
        <v>4042</v>
      </c>
      <c r="D3656" s="113" t="s">
        <v>824</v>
      </c>
      <c r="E3656" s="115"/>
      <c r="F3656" s="114">
        <v>2</v>
      </c>
      <c r="G3656" s="118" t="s">
        <v>821</v>
      </c>
    </row>
    <row r="3657" spans="1:7" ht="21" x14ac:dyDescent="0.35">
      <c r="A3657" s="112" t="s">
        <v>816</v>
      </c>
      <c r="B3657" s="113" t="s">
        <v>902</v>
      </c>
      <c r="C3657" s="113" t="s">
        <v>2462</v>
      </c>
      <c r="D3657" s="113" t="s">
        <v>824</v>
      </c>
      <c r="E3657" s="115"/>
      <c r="F3657" s="114">
        <v>1</v>
      </c>
      <c r="G3657" s="118" t="s">
        <v>821</v>
      </c>
    </row>
    <row r="3658" spans="1:7" x14ac:dyDescent="0.35">
      <c r="A3658" s="112" t="s">
        <v>816</v>
      </c>
      <c r="B3658" s="113" t="s">
        <v>4043</v>
      </c>
      <c r="C3658" s="113" t="s">
        <v>4044</v>
      </c>
      <c r="D3658" s="113" t="s">
        <v>824</v>
      </c>
      <c r="E3658" s="115"/>
      <c r="F3658" s="114">
        <v>1</v>
      </c>
      <c r="G3658" s="118" t="s">
        <v>821</v>
      </c>
    </row>
    <row r="3659" spans="1:7" ht="21" x14ac:dyDescent="0.35">
      <c r="A3659" s="112" t="s">
        <v>816</v>
      </c>
      <c r="B3659" s="113" t="s">
        <v>969</v>
      </c>
      <c r="C3659" s="113" t="s">
        <v>3265</v>
      </c>
      <c r="D3659" s="113" t="s">
        <v>819</v>
      </c>
      <c r="E3659" s="113" t="s">
        <v>820</v>
      </c>
      <c r="F3659" s="114">
        <v>12</v>
      </c>
      <c r="G3659" s="118" t="s">
        <v>821</v>
      </c>
    </row>
    <row r="3660" spans="1:7" ht="21" x14ac:dyDescent="0.35">
      <c r="A3660" s="112" t="s">
        <v>816</v>
      </c>
      <c r="B3660" s="113" t="s">
        <v>1408</v>
      </c>
      <c r="C3660" s="113" t="s">
        <v>4045</v>
      </c>
      <c r="D3660" s="113" t="s">
        <v>824</v>
      </c>
      <c r="E3660" s="115"/>
      <c r="F3660" s="114">
        <v>4</v>
      </c>
      <c r="G3660" s="118" t="s">
        <v>821</v>
      </c>
    </row>
    <row r="3661" spans="1:7" ht="21" x14ac:dyDescent="0.35">
      <c r="A3661" s="112" t="s">
        <v>816</v>
      </c>
      <c r="B3661" s="113" t="s">
        <v>4046</v>
      </c>
      <c r="C3661" s="113" t="s">
        <v>4047</v>
      </c>
      <c r="D3661" s="113" t="s">
        <v>824</v>
      </c>
      <c r="E3661" s="115"/>
      <c r="F3661" s="114">
        <v>3</v>
      </c>
      <c r="G3661" s="118" t="s">
        <v>821</v>
      </c>
    </row>
    <row r="3662" spans="1:7" ht="21" x14ac:dyDescent="0.35">
      <c r="A3662" s="112" t="s">
        <v>816</v>
      </c>
      <c r="B3662" s="113" t="s">
        <v>836</v>
      </c>
      <c r="C3662" s="113" t="s">
        <v>4048</v>
      </c>
      <c r="D3662" s="113" t="s">
        <v>824</v>
      </c>
      <c r="E3662" s="115"/>
      <c r="F3662" s="114">
        <v>1</v>
      </c>
      <c r="G3662" s="118" t="s">
        <v>821</v>
      </c>
    </row>
    <row r="3663" spans="1:7" ht="21" x14ac:dyDescent="0.35">
      <c r="A3663" s="112" t="s">
        <v>816</v>
      </c>
      <c r="B3663" s="113" t="s">
        <v>1482</v>
      </c>
      <c r="C3663" s="113" t="s">
        <v>4049</v>
      </c>
      <c r="D3663" s="113" t="s">
        <v>824</v>
      </c>
      <c r="E3663" s="115"/>
      <c r="F3663" s="114">
        <v>2</v>
      </c>
      <c r="G3663" s="118" t="s">
        <v>821</v>
      </c>
    </row>
    <row r="3664" spans="1:7" x14ac:dyDescent="0.35">
      <c r="A3664" s="112" t="s">
        <v>816</v>
      </c>
      <c r="B3664" s="113" t="s">
        <v>917</v>
      </c>
      <c r="C3664" s="113" t="s">
        <v>4050</v>
      </c>
      <c r="D3664" s="113" t="s">
        <v>824</v>
      </c>
      <c r="E3664" s="115"/>
      <c r="F3664" s="114">
        <v>2</v>
      </c>
      <c r="G3664" s="118" t="s">
        <v>821</v>
      </c>
    </row>
    <row r="3665" spans="1:7" ht="21" x14ac:dyDescent="0.35">
      <c r="A3665" s="112" t="s">
        <v>816</v>
      </c>
      <c r="B3665" s="113" t="s">
        <v>1159</v>
      </c>
      <c r="C3665" s="113" t="s">
        <v>4051</v>
      </c>
      <c r="D3665" s="113" t="s">
        <v>819</v>
      </c>
      <c r="E3665" s="113" t="s">
        <v>838</v>
      </c>
      <c r="F3665" s="114">
        <v>5</v>
      </c>
      <c r="G3665" s="118" t="s">
        <v>821</v>
      </c>
    </row>
    <row r="3666" spans="1:7" x14ac:dyDescent="0.35">
      <c r="A3666" s="112" t="s">
        <v>816</v>
      </c>
      <c r="B3666" s="113" t="s">
        <v>4052</v>
      </c>
      <c r="C3666" s="113" t="s">
        <v>4053</v>
      </c>
      <c r="D3666" s="113" t="s">
        <v>824</v>
      </c>
      <c r="E3666" s="115"/>
      <c r="F3666" s="114">
        <v>500</v>
      </c>
      <c r="G3666" s="118" t="s">
        <v>1050</v>
      </c>
    </row>
    <row r="3667" spans="1:7" ht="21" x14ac:dyDescent="0.35">
      <c r="A3667" s="112" t="s">
        <v>816</v>
      </c>
      <c r="B3667" s="113" t="s">
        <v>836</v>
      </c>
      <c r="C3667" s="113" t="s">
        <v>4054</v>
      </c>
      <c r="D3667" s="113" t="s">
        <v>824</v>
      </c>
      <c r="E3667" s="115"/>
      <c r="F3667" s="114">
        <v>1</v>
      </c>
      <c r="G3667" s="118" t="s">
        <v>821</v>
      </c>
    </row>
    <row r="3668" spans="1:7" ht="21" x14ac:dyDescent="0.35">
      <c r="A3668" s="112" t="s">
        <v>816</v>
      </c>
      <c r="B3668" s="113" t="s">
        <v>1814</v>
      </c>
      <c r="C3668" s="113" t="s">
        <v>3283</v>
      </c>
      <c r="D3668" s="113" t="s">
        <v>824</v>
      </c>
      <c r="E3668" s="115"/>
      <c r="F3668" s="114">
        <v>2</v>
      </c>
      <c r="G3668" s="118" t="s">
        <v>821</v>
      </c>
    </row>
    <row r="3669" spans="1:7" x14ac:dyDescent="0.35">
      <c r="A3669" s="112" t="s">
        <v>816</v>
      </c>
      <c r="B3669" s="113" t="s">
        <v>1367</v>
      </c>
      <c r="C3669" s="113" t="s">
        <v>4055</v>
      </c>
      <c r="D3669" s="113" t="s">
        <v>824</v>
      </c>
      <c r="E3669" s="115"/>
      <c r="F3669" s="114">
        <v>5</v>
      </c>
      <c r="G3669" s="118" t="s">
        <v>821</v>
      </c>
    </row>
    <row r="3670" spans="1:7" x14ac:dyDescent="0.35">
      <c r="A3670" s="112" t="s">
        <v>816</v>
      </c>
      <c r="B3670" s="113" t="s">
        <v>1367</v>
      </c>
      <c r="C3670" s="113" t="s">
        <v>4055</v>
      </c>
      <c r="D3670" s="113" t="s">
        <v>824</v>
      </c>
      <c r="E3670" s="115"/>
      <c r="F3670" s="114">
        <v>5</v>
      </c>
      <c r="G3670" s="118" t="s">
        <v>821</v>
      </c>
    </row>
    <row r="3671" spans="1:7" ht="21" x14ac:dyDescent="0.35">
      <c r="A3671" s="112" t="s">
        <v>816</v>
      </c>
      <c r="B3671" s="113" t="s">
        <v>2223</v>
      </c>
      <c r="C3671" s="113" t="s">
        <v>4056</v>
      </c>
      <c r="D3671" s="113" t="s">
        <v>824</v>
      </c>
      <c r="E3671" s="115"/>
      <c r="F3671" s="114">
        <v>1</v>
      </c>
      <c r="G3671" s="118" t="s">
        <v>821</v>
      </c>
    </row>
    <row r="3672" spans="1:7" ht="21" x14ac:dyDescent="0.35">
      <c r="A3672" s="112" t="s">
        <v>816</v>
      </c>
      <c r="B3672" s="113" t="s">
        <v>2223</v>
      </c>
      <c r="C3672" s="113" t="s">
        <v>4056</v>
      </c>
      <c r="D3672" s="113" t="s">
        <v>824</v>
      </c>
      <c r="E3672" s="115"/>
      <c r="F3672" s="114">
        <v>1</v>
      </c>
      <c r="G3672" s="118" t="s">
        <v>821</v>
      </c>
    </row>
    <row r="3673" spans="1:7" ht="31.5" x14ac:dyDescent="0.35">
      <c r="A3673" s="112" t="s">
        <v>816</v>
      </c>
      <c r="B3673" s="113" t="s">
        <v>967</v>
      </c>
      <c r="C3673" s="113" t="s">
        <v>3290</v>
      </c>
      <c r="D3673" s="113" t="s">
        <v>824</v>
      </c>
      <c r="E3673" s="115"/>
      <c r="F3673" s="114">
        <v>1</v>
      </c>
      <c r="G3673" s="118" t="s">
        <v>821</v>
      </c>
    </row>
    <row r="3674" spans="1:7" ht="21" x14ac:dyDescent="0.35">
      <c r="A3674" s="112" t="s">
        <v>816</v>
      </c>
      <c r="B3674" s="113" t="s">
        <v>836</v>
      </c>
      <c r="C3674" s="113" t="s">
        <v>4057</v>
      </c>
      <c r="D3674" s="113" t="s">
        <v>824</v>
      </c>
      <c r="E3674" s="115"/>
      <c r="F3674" s="114">
        <v>1</v>
      </c>
      <c r="G3674" s="118" t="s">
        <v>821</v>
      </c>
    </row>
    <row r="3675" spans="1:7" ht="21" x14ac:dyDescent="0.35">
      <c r="A3675" s="112" t="s">
        <v>816</v>
      </c>
      <c r="B3675" s="113" t="s">
        <v>2450</v>
      </c>
      <c r="C3675" s="113" t="s">
        <v>4058</v>
      </c>
      <c r="D3675" s="113" t="s">
        <v>824</v>
      </c>
      <c r="E3675" s="115"/>
      <c r="F3675" s="114">
        <v>4</v>
      </c>
      <c r="G3675" s="118" t="s">
        <v>821</v>
      </c>
    </row>
    <row r="3676" spans="1:7" x14ac:dyDescent="0.35">
      <c r="A3676" s="112" t="s">
        <v>816</v>
      </c>
      <c r="B3676" s="113" t="s">
        <v>1138</v>
      </c>
      <c r="C3676" s="113" t="s">
        <v>4059</v>
      </c>
      <c r="D3676" s="113" t="s">
        <v>819</v>
      </c>
      <c r="E3676" s="113" t="s">
        <v>838</v>
      </c>
      <c r="F3676" s="114">
        <v>1</v>
      </c>
      <c r="G3676" s="118" t="s">
        <v>821</v>
      </c>
    </row>
    <row r="3677" spans="1:7" ht="21" x14ac:dyDescent="0.35">
      <c r="A3677" s="112" t="s">
        <v>816</v>
      </c>
      <c r="B3677" s="113" t="s">
        <v>917</v>
      </c>
      <c r="C3677" s="113" t="s">
        <v>4060</v>
      </c>
      <c r="D3677" s="113" t="s">
        <v>824</v>
      </c>
      <c r="E3677" s="115"/>
      <c r="F3677" s="114">
        <v>1</v>
      </c>
      <c r="G3677" s="118" t="s">
        <v>821</v>
      </c>
    </row>
    <row r="3678" spans="1:7" ht="21" x14ac:dyDescent="0.35">
      <c r="A3678" s="112" t="s">
        <v>816</v>
      </c>
      <c r="B3678" s="113" t="s">
        <v>917</v>
      </c>
      <c r="C3678" s="113" t="s">
        <v>4060</v>
      </c>
      <c r="D3678" s="113" t="s">
        <v>824</v>
      </c>
      <c r="E3678" s="115"/>
      <c r="F3678" s="114">
        <v>1</v>
      </c>
      <c r="G3678" s="118" t="s">
        <v>821</v>
      </c>
    </row>
    <row r="3679" spans="1:7" ht="21" x14ac:dyDescent="0.35">
      <c r="A3679" s="112" t="s">
        <v>816</v>
      </c>
      <c r="B3679" s="113" t="s">
        <v>969</v>
      </c>
      <c r="C3679" s="113" t="s">
        <v>4061</v>
      </c>
      <c r="D3679" s="113" t="s">
        <v>824</v>
      </c>
      <c r="E3679" s="115"/>
      <c r="F3679" s="114">
        <v>1</v>
      </c>
      <c r="G3679" s="118" t="s">
        <v>821</v>
      </c>
    </row>
    <row r="3680" spans="1:7" ht="21" x14ac:dyDescent="0.35">
      <c r="A3680" s="112" t="s">
        <v>816</v>
      </c>
      <c r="B3680" s="113" t="s">
        <v>853</v>
      </c>
      <c r="C3680" s="113" t="s">
        <v>4062</v>
      </c>
      <c r="D3680" s="113" t="s">
        <v>824</v>
      </c>
      <c r="E3680" s="115"/>
      <c r="F3680" s="114">
        <v>1</v>
      </c>
      <c r="G3680" s="118" t="s">
        <v>821</v>
      </c>
    </row>
    <row r="3681" spans="1:7" ht="21" x14ac:dyDescent="0.35">
      <c r="A3681" s="112" t="s">
        <v>816</v>
      </c>
      <c r="B3681" s="113" t="s">
        <v>853</v>
      </c>
      <c r="C3681" s="113" t="s">
        <v>4062</v>
      </c>
      <c r="D3681" s="113" t="s">
        <v>824</v>
      </c>
      <c r="E3681" s="115"/>
      <c r="F3681" s="114">
        <v>1</v>
      </c>
      <c r="G3681" s="118" t="s">
        <v>821</v>
      </c>
    </row>
    <row r="3682" spans="1:7" x14ac:dyDescent="0.35">
      <c r="A3682" s="112" t="s">
        <v>816</v>
      </c>
      <c r="B3682" s="113" t="s">
        <v>4063</v>
      </c>
      <c r="C3682" s="113" t="s">
        <v>4064</v>
      </c>
      <c r="D3682" s="113" t="s">
        <v>824</v>
      </c>
      <c r="E3682" s="115"/>
      <c r="F3682" s="114">
        <v>1</v>
      </c>
      <c r="G3682" s="118" t="s">
        <v>821</v>
      </c>
    </row>
    <row r="3683" spans="1:7" ht="21" x14ac:dyDescent="0.35">
      <c r="A3683" s="112" t="s">
        <v>816</v>
      </c>
      <c r="B3683" s="113" t="s">
        <v>4065</v>
      </c>
      <c r="C3683" s="113" t="s">
        <v>4066</v>
      </c>
      <c r="D3683" s="113" t="s">
        <v>824</v>
      </c>
      <c r="E3683" s="115"/>
      <c r="F3683" s="114">
        <v>5</v>
      </c>
      <c r="G3683" s="118" t="s">
        <v>821</v>
      </c>
    </row>
    <row r="3684" spans="1:7" ht="21" x14ac:dyDescent="0.35">
      <c r="A3684" s="112" t="s">
        <v>816</v>
      </c>
      <c r="B3684" s="113" t="s">
        <v>4067</v>
      </c>
      <c r="C3684" s="113" t="s">
        <v>4068</v>
      </c>
      <c r="D3684" s="113" t="s">
        <v>824</v>
      </c>
      <c r="E3684" s="115"/>
      <c r="F3684" s="114">
        <v>1</v>
      </c>
      <c r="G3684" s="118" t="s">
        <v>821</v>
      </c>
    </row>
    <row r="3685" spans="1:7" ht="21" x14ac:dyDescent="0.35">
      <c r="A3685" s="112" t="s">
        <v>816</v>
      </c>
      <c r="B3685" s="113" t="s">
        <v>4067</v>
      </c>
      <c r="C3685" s="113" t="s">
        <v>4069</v>
      </c>
      <c r="D3685" s="113" t="s">
        <v>824</v>
      </c>
      <c r="E3685" s="115"/>
      <c r="F3685" s="114">
        <v>1</v>
      </c>
      <c r="G3685" s="118" t="s">
        <v>821</v>
      </c>
    </row>
    <row r="3686" spans="1:7" ht="21" x14ac:dyDescent="0.35">
      <c r="A3686" s="112" t="s">
        <v>816</v>
      </c>
      <c r="B3686" s="113" t="s">
        <v>4070</v>
      </c>
      <c r="C3686" s="113" t="s">
        <v>4071</v>
      </c>
      <c r="D3686" s="113" t="s">
        <v>824</v>
      </c>
      <c r="E3686" s="115"/>
      <c r="F3686" s="114">
        <v>2</v>
      </c>
      <c r="G3686" s="118" t="s">
        <v>821</v>
      </c>
    </row>
    <row r="3687" spans="1:7" ht="21" x14ac:dyDescent="0.35">
      <c r="A3687" s="112" t="s">
        <v>816</v>
      </c>
      <c r="B3687" s="113" t="s">
        <v>2172</v>
      </c>
      <c r="C3687" s="113" t="s">
        <v>4072</v>
      </c>
      <c r="D3687" s="113" t="s">
        <v>824</v>
      </c>
      <c r="E3687" s="115"/>
      <c r="F3687" s="114">
        <v>6</v>
      </c>
      <c r="G3687" s="118" t="s">
        <v>821</v>
      </c>
    </row>
    <row r="3688" spans="1:7" ht="21" x14ac:dyDescent="0.35">
      <c r="A3688" s="112" t="s">
        <v>816</v>
      </c>
      <c r="B3688" s="113" t="s">
        <v>1159</v>
      </c>
      <c r="C3688" s="113" t="s">
        <v>3311</v>
      </c>
      <c r="D3688" s="113" t="s">
        <v>819</v>
      </c>
      <c r="E3688" s="113" t="s">
        <v>838</v>
      </c>
      <c r="F3688" s="114">
        <v>1</v>
      </c>
      <c r="G3688" s="118" t="s">
        <v>821</v>
      </c>
    </row>
    <row r="3689" spans="1:7" ht="21" x14ac:dyDescent="0.35">
      <c r="A3689" s="112" t="s">
        <v>816</v>
      </c>
      <c r="B3689" s="113" t="s">
        <v>969</v>
      </c>
      <c r="C3689" s="113" t="s">
        <v>3779</v>
      </c>
      <c r="D3689" s="113" t="s">
        <v>824</v>
      </c>
      <c r="E3689" s="115"/>
      <c r="F3689" s="114">
        <v>6</v>
      </c>
      <c r="G3689" s="118" t="s">
        <v>821</v>
      </c>
    </row>
    <row r="3690" spans="1:7" ht="21" x14ac:dyDescent="0.35">
      <c r="A3690" s="112" t="s">
        <v>816</v>
      </c>
      <c r="B3690" s="113" t="s">
        <v>4073</v>
      </c>
      <c r="C3690" s="113" t="s">
        <v>4074</v>
      </c>
      <c r="D3690" s="113" t="s">
        <v>819</v>
      </c>
      <c r="E3690" s="113" t="s">
        <v>845</v>
      </c>
      <c r="F3690" s="114">
        <v>1</v>
      </c>
      <c r="G3690" s="118" t="s">
        <v>821</v>
      </c>
    </row>
    <row r="3691" spans="1:7" ht="21" x14ac:dyDescent="0.35">
      <c r="A3691" s="112" t="s">
        <v>816</v>
      </c>
      <c r="B3691" s="113" t="s">
        <v>4073</v>
      </c>
      <c r="C3691" s="113" t="s">
        <v>4074</v>
      </c>
      <c r="D3691" s="113" t="s">
        <v>819</v>
      </c>
      <c r="E3691" s="113" t="s">
        <v>845</v>
      </c>
      <c r="F3691" s="114">
        <v>1</v>
      </c>
      <c r="G3691" s="118" t="s">
        <v>821</v>
      </c>
    </row>
    <row r="3692" spans="1:7" ht="21" x14ac:dyDescent="0.35">
      <c r="A3692" s="112" t="s">
        <v>816</v>
      </c>
      <c r="B3692" s="113" t="s">
        <v>1532</v>
      </c>
      <c r="C3692" s="113" t="s">
        <v>4075</v>
      </c>
      <c r="D3692" s="113" t="s">
        <v>819</v>
      </c>
      <c r="E3692" s="113" t="s">
        <v>838</v>
      </c>
      <c r="F3692" s="114">
        <v>1</v>
      </c>
      <c r="G3692" s="118" t="s">
        <v>821</v>
      </c>
    </row>
    <row r="3693" spans="1:7" ht="21" x14ac:dyDescent="0.35">
      <c r="A3693" s="112" t="s">
        <v>816</v>
      </c>
      <c r="B3693" s="113" t="s">
        <v>1489</v>
      </c>
      <c r="C3693" s="113" t="s">
        <v>4076</v>
      </c>
      <c r="D3693" s="113" t="s">
        <v>819</v>
      </c>
      <c r="E3693" s="113" t="s">
        <v>985</v>
      </c>
      <c r="F3693" s="114">
        <v>1</v>
      </c>
      <c r="G3693" s="118" t="s">
        <v>821</v>
      </c>
    </row>
    <row r="3694" spans="1:7" ht="21" x14ac:dyDescent="0.35">
      <c r="A3694" s="112" t="s">
        <v>816</v>
      </c>
      <c r="B3694" s="113" t="s">
        <v>3434</v>
      </c>
      <c r="C3694" s="113" t="s">
        <v>4077</v>
      </c>
      <c r="D3694" s="113" t="s">
        <v>824</v>
      </c>
      <c r="E3694" s="115"/>
      <c r="F3694" s="114">
        <v>2</v>
      </c>
      <c r="G3694" s="118" t="s">
        <v>821</v>
      </c>
    </row>
    <row r="3695" spans="1:7" ht="21" x14ac:dyDescent="0.35">
      <c r="A3695" s="112" t="s">
        <v>816</v>
      </c>
      <c r="B3695" s="113" t="s">
        <v>3434</v>
      </c>
      <c r="C3695" s="113" t="s">
        <v>4078</v>
      </c>
      <c r="D3695" s="113" t="s">
        <v>824</v>
      </c>
      <c r="E3695" s="115"/>
      <c r="F3695" s="114">
        <v>2</v>
      </c>
      <c r="G3695" s="118" t="s">
        <v>821</v>
      </c>
    </row>
    <row r="3696" spans="1:7" ht="21" x14ac:dyDescent="0.35">
      <c r="A3696" s="112" t="s">
        <v>816</v>
      </c>
      <c r="B3696" s="113" t="s">
        <v>1331</v>
      </c>
      <c r="C3696" s="113" t="s">
        <v>4079</v>
      </c>
      <c r="D3696" s="113" t="s">
        <v>824</v>
      </c>
      <c r="E3696" s="115"/>
      <c r="F3696" s="114">
        <v>1</v>
      </c>
      <c r="G3696" s="118" t="s">
        <v>821</v>
      </c>
    </row>
    <row r="3697" spans="1:7" ht="21" x14ac:dyDescent="0.35">
      <c r="A3697" s="112" t="s">
        <v>816</v>
      </c>
      <c r="B3697" s="113" t="s">
        <v>880</v>
      </c>
      <c r="C3697" s="113" t="s">
        <v>4080</v>
      </c>
      <c r="D3697" s="113" t="s">
        <v>819</v>
      </c>
      <c r="E3697" s="113" t="s">
        <v>820</v>
      </c>
      <c r="F3697" s="114">
        <v>1</v>
      </c>
      <c r="G3697" s="118" t="s">
        <v>821</v>
      </c>
    </row>
    <row r="3698" spans="1:7" ht="21" x14ac:dyDescent="0.35">
      <c r="A3698" s="112" t="s">
        <v>816</v>
      </c>
      <c r="B3698" s="113" t="s">
        <v>880</v>
      </c>
      <c r="C3698" s="113" t="s">
        <v>4080</v>
      </c>
      <c r="D3698" s="113" t="s">
        <v>819</v>
      </c>
      <c r="E3698" s="113" t="s">
        <v>820</v>
      </c>
      <c r="F3698" s="114">
        <v>1</v>
      </c>
      <c r="G3698" s="118" t="s">
        <v>821</v>
      </c>
    </row>
    <row r="3699" spans="1:7" ht="21" x14ac:dyDescent="0.35">
      <c r="A3699" s="112" t="s">
        <v>816</v>
      </c>
      <c r="B3699" s="113" t="s">
        <v>880</v>
      </c>
      <c r="C3699" s="113" t="s">
        <v>4080</v>
      </c>
      <c r="D3699" s="113" t="s">
        <v>819</v>
      </c>
      <c r="E3699" s="113" t="s">
        <v>820</v>
      </c>
      <c r="F3699" s="114">
        <v>1</v>
      </c>
      <c r="G3699" s="118" t="s">
        <v>821</v>
      </c>
    </row>
    <row r="3700" spans="1:7" ht="21" x14ac:dyDescent="0.35">
      <c r="A3700" s="112" t="s">
        <v>816</v>
      </c>
      <c r="B3700" s="113" t="s">
        <v>1041</v>
      </c>
      <c r="C3700" s="113" t="s">
        <v>2850</v>
      </c>
      <c r="D3700" s="113" t="s">
        <v>824</v>
      </c>
      <c r="E3700" s="115"/>
      <c r="F3700" s="114">
        <v>2</v>
      </c>
      <c r="G3700" s="118" t="s">
        <v>821</v>
      </c>
    </row>
    <row r="3701" spans="1:7" ht="21" x14ac:dyDescent="0.35">
      <c r="A3701" s="112" t="s">
        <v>816</v>
      </c>
      <c r="B3701" s="113" t="s">
        <v>3767</v>
      </c>
      <c r="C3701" s="113" t="s">
        <v>4081</v>
      </c>
      <c r="D3701" s="113" t="s">
        <v>824</v>
      </c>
      <c r="E3701" s="115"/>
      <c r="F3701" s="114">
        <v>6</v>
      </c>
      <c r="G3701" s="118" t="s">
        <v>821</v>
      </c>
    </row>
    <row r="3702" spans="1:7" ht="21" x14ac:dyDescent="0.35">
      <c r="A3702" s="112" t="s">
        <v>816</v>
      </c>
      <c r="B3702" s="113" t="s">
        <v>4082</v>
      </c>
      <c r="C3702" s="113" t="s">
        <v>4083</v>
      </c>
      <c r="D3702" s="113" t="s">
        <v>824</v>
      </c>
      <c r="E3702" s="115"/>
      <c r="F3702" s="114">
        <v>100</v>
      </c>
      <c r="G3702" s="118" t="s">
        <v>1050</v>
      </c>
    </row>
    <row r="3703" spans="1:7" ht="21" x14ac:dyDescent="0.35">
      <c r="A3703" s="112" t="s">
        <v>816</v>
      </c>
      <c r="B3703" s="113" t="s">
        <v>1291</v>
      </c>
      <c r="C3703" s="113" t="s">
        <v>4084</v>
      </c>
      <c r="D3703" s="113" t="s">
        <v>819</v>
      </c>
      <c r="E3703" s="113" t="s">
        <v>820</v>
      </c>
      <c r="F3703" s="114">
        <v>1</v>
      </c>
      <c r="G3703" s="118" t="s">
        <v>821</v>
      </c>
    </row>
    <row r="3704" spans="1:7" ht="21" x14ac:dyDescent="0.35">
      <c r="A3704" s="112" t="s">
        <v>816</v>
      </c>
      <c r="B3704" s="113" t="s">
        <v>1482</v>
      </c>
      <c r="C3704" s="113" t="s">
        <v>4085</v>
      </c>
      <c r="D3704" s="113" t="s">
        <v>824</v>
      </c>
      <c r="E3704" s="115"/>
      <c r="F3704" s="114">
        <v>4</v>
      </c>
      <c r="G3704" s="118" t="s">
        <v>821</v>
      </c>
    </row>
    <row r="3705" spans="1:7" ht="21" x14ac:dyDescent="0.35">
      <c r="A3705" s="112" t="s">
        <v>816</v>
      </c>
      <c r="B3705" s="113" t="s">
        <v>890</v>
      </c>
      <c r="C3705" s="113" t="s">
        <v>2542</v>
      </c>
      <c r="D3705" s="113" t="s">
        <v>824</v>
      </c>
      <c r="E3705" s="115"/>
      <c r="F3705" s="114">
        <v>1</v>
      </c>
      <c r="G3705" s="118" t="s">
        <v>821</v>
      </c>
    </row>
    <row r="3706" spans="1:7" ht="21" x14ac:dyDescent="0.35">
      <c r="A3706" s="112" t="s">
        <v>816</v>
      </c>
      <c r="B3706" s="113" t="s">
        <v>890</v>
      </c>
      <c r="C3706" s="113" t="s">
        <v>2542</v>
      </c>
      <c r="D3706" s="113" t="s">
        <v>824</v>
      </c>
      <c r="E3706" s="115"/>
      <c r="F3706" s="114">
        <v>1</v>
      </c>
      <c r="G3706" s="118" t="s">
        <v>821</v>
      </c>
    </row>
    <row r="3707" spans="1:7" ht="21" x14ac:dyDescent="0.35">
      <c r="A3707" s="112" t="s">
        <v>816</v>
      </c>
      <c r="B3707" s="113" t="s">
        <v>917</v>
      </c>
      <c r="C3707" s="113" t="s">
        <v>4086</v>
      </c>
      <c r="D3707" s="113" t="s">
        <v>824</v>
      </c>
      <c r="E3707" s="115"/>
      <c r="F3707" s="114">
        <v>4</v>
      </c>
      <c r="G3707" s="118" t="s">
        <v>821</v>
      </c>
    </row>
    <row r="3708" spans="1:7" ht="21" x14ac:dyDescent="0.35">
      <c r="A3708" s="112" t="s">
        <v>816</v>
      </c>
      <c r="B3708" s="113" t="s">
        <v>1199</v>
      </c>
      <c r="C3708" s="113" t="s">
        <v>4087</v>
      </c>
      <c r="D3708" s="113" t="s">
        <v>824</v>
      </c>
      <c r="E3708" s="115"/>
      <c r="F3708" s="114">
        <v>4</v>
      </c>
      <c r="G3708" s="118" t="s">
        <v>821</v>
      </c>
    </row>
    <row r="3709" spans="1:7" ht="21" x14ac:dyDescent="0.35">
      <c r="A3709" s="112" t="s">
        <v>816</v>
      </c>
      <c r="B3709" s="113" t="s">
        <v>825</v>
      </c>
      <c r="C3709" s="113" t="s">
        <v>4088</v>
      </c>
      <c r="D3709" s="113" t="s">
        <v>819</v>
      </c>
      <c r="E3709" s="113" t="s">
        <v>845</v>
      </c>
      <c r="F3709" s="114">
        <v>1</v>
      </c>
      <c r="G3709" s="118" t="s">
        <v>821</v>
      </c>
    </row>
    <row r="3710" spans="1:7" x14ac:dyDescent="0.35">
      <c r="A3710" s="112" t="s">
        <v>816</v>
      </c>
      <c r="B3710" s="113" t="s">
        <v>1060</v>
      </c>
      <c r="C3710" s="113" t="s">
        <v>4089</v>
      </c>
      <c r="D3710" s="113" t="s">
        <v>819</v>
      </c>
      <c r="E3710" s="113" t="s">
        <v>838</v>
      </c>
      <c r="F3710" s="114">
        <v>4</v>
      </c>
      <c r="G3710" s="118" t="s">
        <v>821</v>
      </c>
    </row>
    <row r="3711" spans="1:7" ht="21" x14ac:dyDescent="0.35">
      <c r="A3711" s="112" t="s">
        <v>816</v>
      </c>
      <c r="B3711" s="113" t="s">
        <v>848</v>
      </c>
      <c r="C3711" s="113" t="s">
        <v>4090</v>
      </c>
      <c r="D3711" s="113" t="s">
        <v>824</v>
      </c>
      <c r="E3711" s="115"/>
      <c r="F3711" s="114">
        <v>1</v>
      </c>
      <c r="G3711" s="118" t="s">
        <v>821</v>
      </c>
    </row>
    <row r="3712" spans="1:7" x14ac:dyDescent="0.35">
      <c r="A3712" s="112" t="s">
        <v>816</v>
      </c>
      <c r="B3712" s="113" t="s">
        <v>2627</v>
      </c>
      <c r="C3712" s="113" t="s">
        <v>4091</v>
      </c>
      <c r="D3712" s="113" t="s">
        <v>824</v>
      </c>
      <c r="E3712" s="115"/>
      <c r="F3712" s="114">
        <v>2</v>
      </c>
      <c r="G3712" s="118" t="s">
        <v>821</v>
      </c>
    </row>
    <row r="3713" spans="1:7" ht="21" x14ac:dyDescent="0.35">
      <c r="A3713" s="112" t="s">
        <v>816</v>
      </c>
      <c r="B3713" s="113" t="s">
        <v>1658</v>
      </c>
      <c r="C3713" s="113" t="s">
        <v>4092</v>
      </c>
      <c r="D3713" s="113" t="s">
        <v>824</v>
      </c>
      <c r="E3713" s="115"/>
      <c r="F3713" s="114">
        <v>8</v>
      </c>
      <c r="G3713" s="118" t="s">
        <v>821</v>
      </c>
    </row>
    <row r="3714" spans="1:7" ht="21" x14ac:dyDescent="0.35">
      <c r="A3714" s="112" t="s">
        <v>816</v>
      </c>
      <c r="B3714" s="113" t="s">
        <v>855</v>
      </c>
      <c r="C3714" s="113" t="s">
        <v>4093</v>
      </c>
      <c r="D3714" s="113" t="s">
        <v>824</v>
      </c>
      <c r="E3714" s="115"/>
      <c r="F3714" s="114">
        <v>1</v>
      </c>
      <c r="G3714" s="118" t="s">
        <v>821</v>
      </c>
    </row>
    <row r="3715" spans="1:7" ht="21" x14ac:dyDescent="0.35">
      <c r="A3715" s="112" t="s">
        <v>816</v>
      </c>
      <c r="B3715" s="113" t="s">
        <v>998</v>
      </c>
      <c r="C3715" s="113" t="s">
        <v>4094</v>
      </c>
      <c r="D3715" s="113" t="s">
        <v>824</v>
      </c>
      <c r="E3715" s="115"/>
      <c r="F3715" s="114">
        <v>1</v>
      </c>
      <c r="G3715" s="118" t="s">
        <v>821</v>
      </c>
    </row>
    <row r="3716" spans="1:7" ht="21" x14ac:dyDescent="0.35">
      <c r="A3716" s="112" t="s">
        <v>816</v>
      </c>
      <c r="B3716" s="113" t="s">
        <v>983</v>
      </c>
      <c r="C3716" s="113" t="s">
        <v>4095</v>
      </c>
      <c r="D3716" s="113" t="s">
        <v>824</v>
      </c>
      <c r="E3716" s="115"/>
      <c r="F3716" s="114">
        <v>20</v>
      </c>
      <c r="G3716" s="118" t="s">
        <v>821</v>
      </c>
    </row>
    <row r="3717" spans="1:7" ht="21" x14ac:dyDescent="0.35">
      <c r="A3717" s="112" t="s">
        <v>816</v>
      </c>
      <c r="B3717" s="113" t="s">
        <v>867</v>
      </c>
      <c r="C3717" s="113" t="s">
        <v>4096</v>
      </c>
      <c r="D3717" s="113" t="s">
        <v>819</v>
      </c>
      <c r="E3717" s="113" t="s">
        <v>829</v>
      </c>
      <c r="F3717" s="114">
        <v>1</v>
      </c>
      <c r="G3717" s="118" t="s">
        <v>821</v>
      </c>
    </row>
    <row r="3718" spans="1:7" ht="21" x14ac:dyDescent="0.35">
      <c r="A3718" s="112" t="s">
        <v>816</v>
      </c>
      <c r="B3718" s="113" t="s">
        <v>867</v>
      </c>
      <c r="C3718" s="113" t="s">
        <v>4096</v>
      </c>
      <c r="D3718" s="113" t="s">
        <v>819</v>
      </c>
      <c r="E3718" s="113" t="s">
        <v>829</v>
      </c>
      <c r="F3718" s="114">
        <v>1</v>
      </c>
      <c r="G3718" s="118" t="s">
        <v>821</v>
      </c>
    </row>
    <row r="3719" spans="1:7" ht="21" x14ac:dyDescent="0.35">
      <c r="A3719" s="112" t="s">
        <v>816</v>
      </c>
      <c r="B3719" s="113" t="s">
        <v>867</v>
      </c>
      <c r="C3719" s="113" t="s">
        <v>4096</v>
      </c>
      <c r="D3719" s="113" t="s">
        <v>819</v>
      </c>
      <c r="E3719" s="113" t="s">
        <v>829</v>
      </c>
      <c r="F3719" s="114">
        <v>1</v>
      </c>
      <c r="G3719" s="118" t="s">
        <v>821</v>
      </c>
    </row>
    <row r="3720" spans="1:7" ht="21" x14ac:dyDescent="0.35">
      <c r="A3720" s="112" t="s">
        <v>816</v>
      </c>
      <c r="B3720" s="113" t="s">
        <v>1505</v>
      </c>
      <c r="C3720" s="113" t="s">
        <v>4097</v>
      </c>
      <c r="D3720" s="113" t="s">
        <v>824</v>
      </c>
      <c r="E3720" s="115"/>
      <c r="F3720" s="114">
        <v>1</v>
      </c>
      <c r="G3720" s="118" t="s">
        <v>821</v>
      </c>
    </row>
    <row r="3721" spans="1:7" ht="21" x14ac:dyDescent="0.35">
      <c r="A3721" s="112" t="s">
        <v>816</v>
      </c>
      <c r="B3721" s="113" t="s">
        <v>991</v>
      </c>
      <c r="C3721" s="113" t="s">
        <v>4098</v>
      </c>
      <c r="D3721" s="113" t="s">
        <v>824</v>
      </c>
      <c r="E3721" s="115"/>
      <c r="F3721" s="114">
        <v>1</v>
      </c>
      <c r="G3721" s="118" t="s">
        <v>821</v>
      </c>
    </row>
    <row r="3722" spans="1:7" x14ac:dyDescent="0.35">
      <c r="A3722" s="112" t="s">
        <v>816</v>
      </c>
      <c r="B3722" s="113" t="s">
        <v>1177</v>
      </c>
      <c r="C3722" s="113" t="s">
        <v>4099</v>
      </c>
      <c r="D3722" s="113" t="s">
        <v>824</v>
      </c>
      <c r="E3722" s="115"/>
      <c r="F3722" s="114">
        <v>1</v>
      </c>
      <c r="G3722" s="118" t="s">
        <v>821</v>
      </c>
    </row>
    <row r="3723" spans="1:7" ht="21" x14ac:dyDescent="0.35">
      <c r="A3723" s="112" t="s">
        <v>816</v>
      </c>
      <c r="B3723" s="113" t="s">
        <v>975</v>
      </c>
      <c r="C3723" s="113" t="s">
        <v>3339</v>
      </c>
      <c r="D3723" s="113" t="s">
        <v>824</v>
      </c>
      <c r="E3723" s="115"/>
      <c r="F3723" s="114">
        <v>1</v>
      </c>
      <c r="G3723" s="118" t="s">
        <v>821</v>
      </c>
    </row>
    <row r="3724" spans="1:7" ht="21" x14ac:dyDescent="0.35">
      <c r="A3724" s="112" t="s">
        <v>816</v>
      </c>
      <c r="B3724" s="113" t="s">
        <v>975</v>
      </c>
      <c r="C3724" s="113" t="s">
        <v>4100</v>
      </c>
      <c r="D3724" s="113" t="s">
        <v>824</v>
      </c>
      <c r="E3724" s="115"/>
      <c r="F3724" s="114">
        <v>1</v>
      </c>
      <c r="G3724" s="118" t="s">
        <v>821</v>
      </c>
    </row>
    <row r="3725" spans="1:7" ht="21" x14ac:dyDescent="0.35">
      <c r="A3725" s="112" t="s">
        <v>816</v>
      </c>
      <c r="B3725" s="113" t="s">
        <v>917</v>
      </c>
      <c r="C3725" s="113" t="s">
        <v>4101</v>
      </c>
      <c r="D3725" s="113" t="s">
        <v>824</v>
      </c>
      <c r="E3725" s="115"/>
      <c r="F3725" s="114">
        <v>2</v>
      </c>
      <c r="G3725" s="118" t="s">
        <v>821</v>
      </c>
    </row>
    <row r="3726" spans="1:7" ht="21" x14ac:dyDescent="0.35">
      <c r="A3726" s="112" t="s">
        <v>816</v>
      </c>
      <c r="B3726" s="113" t="s">
        <v>1266</v>
      </c>
      <c r="C3726" s="113" t="s">
        <v>4102</v>
      </c>
      <c r="D3726" s="113" t="s">
        <v>824</v>
      </c>
      <c r="E3726" s="115"/>
      <c r="F3726" s="114">
        <v>1</v>
      </c>
      <c r="G3726" s="118" t="s">
        <v>821</v>
      </c>
    </row>
    <row r="3727" spans="1:7" ht="21" x14ac:dyDescent="0.35">
      <c r="A3727" s="112" t="s">
        <v>816</v>
      </c>
      <c r="B3727" s="113" t="s">
        <v>4103</v>
      </c>
      <c r="C3727" s="113" t="s">
        <v>4104</v>
      </c>
      <c r="D3727" s="113" t="s">
        <v>824</v>
      </c>
      <c r="E3727" s="115"/>
      <c r="F3727" s="114">
        <v>4</v>
      </c>
      <c r="G3727" s="118" t="s">
        <v>821</v>
      </c>
    </row>
    <row r="3728" spans="1:7" ht="21" x14ac:dyDescent="0.35">
      <c r="A3728" s="112" t="s">
        <v>816</v>
      </c>
      <c r="B3728" s="113" t="s">
        <v>2223</v>
      </c>
      <c r="C3728" s="113" t="s">
        <v>4105</v>
      </c>
      <c r="D3728" s="113" t="s">
        <v>824</v>
      </c>
      <c r="E3728" s="115"/>
      <c r="F3728" s="114">
        <v>1</v>
      </c>
      <c r="G3728" s="118" t="s">
        <v>821</v>
      </c>
    </row>
    <row r="3729" spans="1:7" ht="21" x14ac:dyDescent="0.35">
      <c r="A3729" s="112" t="s">
        <v>816</v>
      </c>
      <c r="B3729" s="113" t="s">
        <v>2223</v>
      </c>
      <c r="C3729" s="113" t="s">
        <v>4105</v>
      </c>
      <c r="D3729" s="113" t="s">
        <v>824</v>
      </c>
      <c r="E3729" s="115"/>
      <c r="F3729" s="114">
        <v>1</v>
      </c>
      <c r="G3729" s="118" t="s">
        <v>821</v>
      </c>
    </row>
    <row r="3730" spans="1:7" ht="21" x14ac:dyDescent="0.35">
      <c r="A3730" s="112" t="s">
        <v>816</v>
      </c>
      <c r="B3730" s="113" t="s">
        <v>1170</v>
      </c>
      <c r="C3730" s="113" t="s">
        <v>3808</v>
      </c>
      <c r="D3730" s="113" t="s">
        <v>824</v>
      </c>
      <c r="E3730" s="115"/>
      <c r="F3730" s="114">
        <v>3</v>
      </c>
      <c r="G3730" s="118" t="s">
        <v>821</v>
      </c>
    </row>
    <row r="3731" spans="1:7" ht="21" x14ac:dyDescent="0.35">
      <c r="A3731" s="112" t="s">
        <v>816</v>
      </c>
      <c r="B3731" s="113" t="s">
        <v>1170</v>
      </c>
      <c r="C3731" s="113" t="s">
        <v>3808</v>
      </c>
      <c r="D3731" s="113" t="s">
        <v>824</v>
      </c>
      <c r="E3731" s="115"/>
      <c r="F3731" s="114">
        <v>3</v>
      </c>
      <c r="G3731" s="118" t="s">
        <v>821</v>
      </c>
    </row>
    <row r="3732" spans="1:7" ht="21" x14ac:dyDescent="0.35">
      <c r="A3732" s="112" t="s">
        <v>816</v>
      </c>
      <c r="B3732" s="113" t="s">
        <v>1170</v>
      </c>
      <c r="C3732" s="113" t="s">
        <v>3808</v>
      </c>
      <c r="D3732" s="113" t="s">
        <v>824</v>
      </c>
      <c r="E3732" s="115"/>
      <c r="F3732" s="114">
        <v>3</v>
      </c>
      <c r="G3732" s="118" t="s">
        <v>821</v>
      </c>
    </row>
    <row r="3733" spans="1:7" ht="21" x14ac:dyDescent="0.35">
      <c r="A3733" s="112" t="s">
        <v>816</v>
      </c>
      <c r="B3733" s="113" t="s">
        <v>975</v>
      </c>
      <c r="C3733" s="113" t="s">
        <v>4106</v>
      </c>
      <c r="D3733" s="113" t="s">
        <v>824</v>
      </c>
      <c r="E3733" s="115"/>
      <c r="F3733" s="114">
        <v>1</v>
      </c>
      <c r="G3733" s="118" t="s">
        <v>821</v>
      </c>
    </row>
    <row r="3734" spans="1:7" ht="21" x14ac:dyDescent="0.35">
      <c r="A3734" s="112" t="s">
        <v>816</v>
      </c>
      <c r="B3734" s="113" t="s">
        <v>904</v>
      </c>
      <c r="C3734" s="113" t="s">
        <v>4107</v>
      </c>
      <c r="D3734" s="113" t="s">
        <v>819</v>
      </c>
      <c r="E3734" s="113" t="s">
        <v>838</v>
      </c>
      <c r="F3734" s="114">
        <v>1</v>
      </c>
      <c r="G3734" s="118" t="s">
        <v>821</v>
      </c>
    </row>
    <row r="3735" spans="1:7" ht="21" x14ac:dyDescent="0.35">
      <c r="A3735" s="112" t="s">
        <v>816</v>
      </c>
      <c r="B3735" s="113" t="s">
        <v>904</v>
      </c>
      <c r="C3735" s="113" t="s">
        <v>4107</v>
      </c>
      <c r="D3735" s="113" t="s">
        <v>819</v>
      </c>
      <c r="E3735" s="113" t="s">
        <v>838</v>
      </c>
      <c r="F3735" s="114">
        <v>1</v>
      </c>
      <c r="G3735" s="118" t="s">
        <v>821</v>
      </c>
    </row>
    <row r="3736" spans="1:7" ht="21" x14ac:dyDescent="0.35">
      <c r="A3736" s="112" t="s">
        <v>816</v>
      </c>
      <c r="B3736" s="113" t="s">
        <v>890</v>
      </c>
      <c r="C3736" s="113" t="s">
        <v>3345</v>
      </c>
      <c r="D3736" s="113" t="s">
        <v>819</v>
      </c>
      <c r="E3736" s="113" t="s">
        <v>820</v>
      </c>
      <c r="F3736" s="114">
        <v>1</v>
      </c>
      <c r="G3736" s="118" t="s">
        <v>821</v>
      </c>
    </row>
    <row r="3737" spans="1:7" ht="21" x14ac:dyDescent="0.35">
      <c r="A3737" s="112" t="s">
        <v>816</v>
      </c>
      <c r="B3737" s="113" t="s">
        <v>1505</v>
      </c>
      <c r="C3737" s="113" t="s">
        <v>3346</v>
      </c>
      <c r="D3737" s="113" t="s">
        <v>824</v>
      </c>
      <c r="E3737" s="115"/>
      <c r="F3737" s="114">
        <v>1</v>
      </c>
      <c r="G3737" s="118" t="s">
        <v>821</v>
      </c>
    </row>
    <row r="3738" spans="1:7" ht="21" x14ac:dyDescent="0.35">
      <c r="A3738" s="112" t="s">
        <v>816</v>
      </c>
      <c r="B3738" s="113" t="s">
        <v>1060</v>
      </c>
      <c r="C3738" s="113" t="s">
        <v>4108</v>
      </c>
      <c r="D3738" s="113" t="s">
        <v>824</v>
      </c>
      <c r="E3738" s="115"/>
      <c r="F3738" s="114">
        <v>1</v>
      </c>
      <c r="G3738" s="118" t="s">
        <v>821</v>
      </c>
    </row>
    <row r="3739" spans="1:7" ht="21" x14ac:dyDescent="0.35">
      <c r="A3739" s="112" t="s">
        <v>816</v>
      </c>
      <c r="B3739" s="113" t="s">
        <v>3273</v>
      </c>
      <c r="C3739" s="113" t="s">
        <v>4109</v>
      </c>
      <c r="D3739" s="113" t="s">
        <v>824</v>
      </c>
      <c r="E3739" s="115"/>
      <c r="F3739" s="114">
        <v>2</v>
      </c>
      <c r="G3739" s="118" t="s">
        <v>821</v>
      </c>
    </row>
    <row r="3740" spans="1:7" ht="21" x14ac:dyDescent="0.35">
      <c r="A3740" s="112" t="s">
        <v>816</v>
      </c>
      <c r="B3740" s="113" t="s">
        <v>2068</v>
      </c>
      <c r="C3740" s="113" t="s">
        <v>4110</v>
      </c>
      <c r="D3740" s="113" t="s">
        <v>819</v>
      </c>
      <c r="E3740" s="113" t="s">
        <v>838</v>
      </c>
      <c r="F3740" s="114">
        <v>1</v>
      </c>
      <c r="G3740" s="118" t="s">
        <v>821</v>
      </c>
    </row>
    <row r="3741" spans="1:7" ht="21" x14ac:dyDescent="0.35">
      <c r="A3741" s="112" t="s">
        <v>816</v>
      </c>
      <c r="B3741" s="113" t="s">
        <v>1492</v>
      </c>
      <c r="C3741" s="113" t="s">
        <v>4111</v>
      </c>
      <c r="D3741" s="113" t="s">
        <v>824</v>
      </c>
      <c r="E3741" s="115"/>
      <c r="F3741" s="114">
        <v>2</v>
      </c>
      <c r="G3741" s="118" t="s">
        <v>821</v>
      </c>
    </row>
    <row r="3742" spans="1:7" ht="21" x14ac:dyDescent="0.35">
      <c r="A3742" s="112" t="s">
        <v>816</v>
      </c>
      <c r="B3742" s="113" t="s">
        <v>2068</v>
      </c>
      <c r="C3742" s="113" t="s">
        <v>3355</v>
      </c>
      <c r="D3742" s="113" t="s">
        <v>819</v>
      </c>
      <c r="E3742" s="113" t="s">
        <v>838</v>
      </c>
      <c r="F3742" s="114">
        <v>1</v>
      </c>
      <c r="G3742" s="118" t="s">
        <v>821</v>
      </c>
    </row>
    <row r="3743" spans="1:7" ht="21" x14ac:dyDescent="0.35">
      <c r="A3743" s="112" t="s">
        <v>816</v>
      </c>
      <c r="B3743" s="113" t="s">
        <v>969</v>
      </c>
      <c r="C3743" s="113" t="s">
        <v>2554</v>
      </c>
      <c r="D3743" s="113" t="s">
        <v>824</v>
      </c>
      <c r="E3743" s="115"/>
      <c r="F3743" s="114">
        <v>2</v>
      </c>
      <c r="G3743" s="118" t="s">
        <v>821</v>
      </c>
    </row>
    <row r="3744" spans="1:7" ht="21" x14ac:dyDescent="0.35">
      <c r="A3744" s="112" t="s">
        <v>816</v>
      </c>
      <c r="B3744" s="113" t="s">
        <v>1331</v>
      </c>
      <c r="C3744" s="113" t="s">
        <v>4112</v>
      </c>
      <c r="D3744" s="113" t="s">
        <v>824</v>
      </c>
      <c r="E3744" s="115"/>
      <c r="F3744" s="114">
        <v>10</v>
      </c>
      <c r="G3744" s="118" t="s">
        <v>821</v>
      </c>
    </row>
    <row r="3745" spans="1:7" ht="21" x14ac:dyDescent="0.35">
      <c r="A3745" s="112" t="s">
        <v>816</v>
      </c>
      <c r="B3745" s="113" t="s">
        <v>1235</v>
      </c>
      <c r="C3745" s="113" t="s">
        <v>4113</v>
      </c>
      <c r="D3745" s="113" t="s">
        <v>824</v>
      </c>
      <c r="E3745" s="115"/>
      <c r="F3745" s="114">
        <v>2</v>
      </c>
      <c r="G3745" s="118" t="s">
        <v>821</v>
      </c>
    </row>
    <row r="3746" spans="1:7" x14ac:dyDescent="0.35">
      <c r="A3746" s="112" t="s">
        <v>816</v>
      </c>
      <c r="B3746" s="113" t="s">
        <v>1185</v>
      </c>
      <c r="C3746" s="113" t="s">
        <v>4114</v>
      </c>
      <c r="D3746" s="113" t="s">
        <v>824</v>
      </c>
      <c r="E3746" s="115"/>
      <c r="F3746" s="114">
        <v>6</v>
      </c>
      <c r="G3746" s="118" t="s">
        <v>821</v>
      </c>
    </row>
    <row r="3747" spans="1:7" ht="21" x14ac:dyDescent="0.35">
      <c r="A3747" s="112" t="s">
        <v>816</v>
      </c>
      <c r="B3747" s="113" t="s">
        <v>867</v>
      </c>
      <c r="C3747" s="113" t="s">
        <v>4115</v>
      </c>
      <c r="D3747" s="113" t="s">
        <v>824</v>
      </c>
      <c r="E3747" s="115"/>
      <c r="F3747" s="114">
        <v>1</v>
      </c>
      <c r="G3747" s="118" t="s">
        <v>821</v>
      </c>
    </row>
    <row r="3748" spans="1:7" ht="21" x14ac:dyDescent="0.35">
      <c r="A3748" s="112" t="s">
        <v>816</v>
      </c>
      <c r="B3748" s="113" t="s">
        <v>2634</v>
      </c>
      <c r="C3748" s="113" t="s">
        <v>4116</v>
      </c>
      <c r="D3748" s="113" t="s">
        <v>824</v>
      </c>
      <c r="E3748" s="115"/>
      <c r="F3748" s="114">
        <v>2</v>
      </c>
      <c r="G3748" s="118" t="s">
        <v>821</v>
      </c>
    </row>
    <row r="3749" spans="1:7" ht="21" x14ac:dyDescent="0.35">
      <c r="A3749" s="112" t="s">
        <v>816</v>
      </c>
      <c r="B3749" s="113" t="s">
        <v>944</v>
      </c>
      <c r="C3749" s="113" t="s">
        <v>4117</v>
      </c>
      <c r="D3749" s="113" t="s">
        <v>824</v>
      </c>
      <c r="E3749" s="115"/>
      <c r="F3749" s="114">
        <v>1</v>
      </c>
      <c r="G3749" s="118" t="s">
        <v>821</v>
      </c>
    </row>
    <row r="3750" spans="1:7" ht="21" x14ac:dyDescent="0.35">
      <c r="A3750" s="112" t="s">
        <v>816</v>
      </c>
      <c r="B3750" s="113" t="s">
        <v>975</v>
      </c>
      <c r="C3750" s="113" t="s">
        <v>4118</v>
      </c>
      <c r="D3750" s="113" t="s">
        <v>824</v>
      </c>
      <c r="E3750" s="115"/>
      <c r="F3750" s="114">
        <v>1</v>
      </c>
      <c r="G3750" s="118" t="s">
        <v>821</v>
      </c>
    </row>
    <row r="3751" spans="1:7" ht="21" x14ac:dyDescent="0.35">
      <c r="A3751" s="112" t="s">
        <v>816</v>
      </c>
      <c r="B3751" s="113" t="s">
        <v>975</v>
      </c>
      <c r="C3751" s="113" t="s">
        <v>4118</v>
      </c>
      <c r="D3751" s="113" t="s">
        <v>824</v>
      </c>
      <c r="E3751" s="115"/>
      <c r="F3751" s="114">
        <v>1</v>
      </c>
      <c r="G3751" s="118" t="s">
        <v>821</v>
      </c>
    </row>
    <row r="3752" spans="1:7" ht="21" x14ac:dyDescent="0.35">
      <c r="A3752" s="112" t="s">
        <v>816</v>
      </c>
      <c r="B3752" s="113" t="s">
        <v>975</v>
      </c>
      <c r="C3752" s="113" t="s">
        <v>4119</v>
      </c>
      <c r="D3752" s="113" t="s">
        <v>824</v>
      </c>
      <c r="E3752" s="115"/>
      <c r="F3752" s="114">
        <v>1</v>
      </c>
      <c r="G3752" s="118" t="s">
        <v>821</v>
      </c>
    </row>
    <row r="3753" spans="1:7" ht="21" x14ac:dyDescent="0.35">
      <c r="A3753" s="112" t="s">
        <v>816</v>
      </c>
      <c r="B3753" s="113" t="s">
        <v>975</v>
      </c>
      <c r="C3753" s="113" t="s">
        <v>4119</v>
      </c>
      <c r="D3753" s="113" t="s">
        <v>824</v>
      </c>
      <c r="E3753" s="115"/>
      <c r="F3753" s="114">
        <v>1</v>
      </c>
      <c r="G3753" s="118" t="s">
        <v>821</v>
      </c>
    </row>
    <row r="3754" spans="1:7" ht="21" x14ac:dyDescent="0.35">
      <c r="A3754" s="112" t="s">
        <v>816</v>
      </c>
      <c r="B3754" s="113" t="s">
        <v>1408</v>
      </c>
      <c r="C3754" s="113" t="s">
        <v>4120</v>
      </c>
      <c r="D3754" s="113" t="s">
        <v>824</v>
      </c>
      <c r="E3754" s="115"/>
      <c r="F3754" s="114">
        <v>1</v>
      </c>
      <c r="G3754" s="118" t="s">
        <v>821</v>
      </c>
    </row>
    <row r="3755" spans="1:7" x14ac:dyDescent="0.35">
      <c r="A3755" s="112" t="s">
        <v>816</v>
      </c>
      <c r="B3755" s="113" t="s">
        <v>1015</v>
      </c>
      <c r="C3755" s="113" t="s">
        <v>4121</v>
      </c>
      <c r="D3755" s="113" t="s">
        <v>824</v>
      </c>
      <c r="E3755" s="115"/>
      <c r="F3755" s="114">
        <v>4</v>
      </c>
      <c r="G3755" s="118" t="s">
        <v>821</v>
      </c>
    </row>
    <row r="3756" spans="1:7" ht="21" x14ac:dyDescent="0.35">
      <c r="A3756" s="112" t="s">
        <v>816</v>
      </c>
      <c r="B3756" s="113" t="s">
        <v>969</v>
      </c>
      <c r="C3756" s="113" t="s">
        <v>4122</v>
      </c>
      <c r="D3756" s="113" t="s">
        <v>824</v>
      </c>
      <c r="E3756" s="115"/>
      <c r="F3756" s="114">
        <v>4</v>
      </c>
      <c r="G3756" s="118" t="s">
        <v>821</v>
      </c>
    </row>
    <row r="3757" spans="1:7" ht="21" x14ac:dyDescent="0.35">
      <c r="A3757" s="112" t="s">
        <v>816</v>
      </c>
      <c r="B3757" s="113" t="s">
        <v>4123</v>
      </c>
      <c r="C3757" s="113" t="s">
        <v>4124</v>
      </c>
      <c r="D3757" s="113" t="s">
        <v>824</v>
      </c>
      <c r="E3757" s="115"/>
      <c r="F3757" s="114">
        <v>1</v>
      </c>
      <c r="G3757" s="118" t="s">
        <v>821</v>
      </c>
    </row>
    <row r="3758" spans="1:7" x14ac:dyDescent="0.35">
      <c r="A3758" s="112" t="s">
        <v>816</v>
      </c>
      <c r="B3758" s="113" t="s">
        <v>1015</v>
      </c>
      <c r="C3758" s="113" t="s">
        <v>4125</v>
      </c>
      <c r="D3758" s="113" t="s">
        <v>824</v>
      </c>
      <c r="E3758" s="115"/>
      <c r="F3758" s="114">
        <v>4</v>
      </c>
      <c r="G3758" s="118" t="s">
        <v>821</v>
      </c>
    </row>
    <row r="3759" spans="1:7" x14ac:dyDescent="0.35">
      <c r="A3759" s="112" t="s">
        <v>816</v>
      </c>
      <c r="B3759" s="113" t="s">
        <v>1009</v>
      </c>
      <c r="C3759" s="113" t="s">
        <v>3219</v>
      </c>
      <c r="D3759" s="113" t="s">
        <v>824</v>
      </c>
      <c r="E3759" s="115"/>
      <c r="F3759" s="114">
        <v>4</v>
      </c>
      <c r="G3759" s="118" t="s">
        <v>821</v>
      </c>
    </row>
    <row r="3760" spans="1:7" x14ac:dyDescent="0.35">
      <c r="A3760" s="112" t="s">
        <v>816</v>
      </c>
      <c r="B3760" s="113" t="s">
        <v>1009</v>
      </c>
      <c r="C3760" s="113" t="s">
        <v>3219</v>
      </c>
      <c r="D3760" s="113" t="s">
        <v>824</v>
      </c>
      <c r="E3760" s="115"/>
      <c r="F3760" s="114">
        <v>4</v>
      </c>
      <c r="G3760" s="118" t="s">
        <v>821</v>
      </c>
    </row>
    <row r="3761" spans="1:7" x14ac:dyDescent="0.35">
      <c r="A3761" s="112" t="s">
        <v>816</v>
      </c>
      <c r="B3761" s="113" t="s">
        <v>1009</v>
      </c>
      <c r="C3761" s="113" t="s">
        <v>3219</v>
      </c>
      <c r="D3761" s="113" t="s">
        <v>824</v>
      </c>
      <c r="E3761" s="115"/>
      <c r="F3761" s="114">
        <v>4</v>
      </c>
      <c r="G3761" s="118" t="s">
        <v>821</v>
      </c>
    </row>
    <row r="3762" spans="1:7" ht="31.5" x14ac:dyDescent="0.35">
      <c r="A3762" s="112" t="s">
        <v>816</v>
      </c>
      <c r="B3762" s="113" t="s">
        <v>1209</v>
      </c>
      <c r="C3762" s="113" t="s">
        <v>4126</v>
      </c>
      <c r="D3762" s="113" t="s">
        <v>819</v>
      </c>
      <c r="E3762" s="113" t="s">
        <v>845</v>
      </c>
      <c r="F3762" s="114">
        <v>1</v>
      </c>
      <c r="G3762" s="118" t="s">
        <v>821</v>
      </c>
    </row>
    <row r="3763" spans="1:7" x14ac:dyDescent="0.35">
      <c r="A3763" s="112" t="s">
        <v>816</v>
      </c>
      <c r="B3763" s="113" t="s">
        <v>825</v>
      </c>
      <c r="C3763" s="113" t="s">
        <v>4127</v>
      </c>
      <c r="D3763" s="113" t="s">
        <v>824</v>
      </c>
      <c r="E3763" s="115"/>
      <c r="F3763" s="114">
        <v>1</v>
      </c>
      <c r="G3763" s="118" t="s">
        <v>821</v>
      </c>
    </row>
    <row r="3764" spans="1:7" ht="21" x14ac:dyDescent="0.35">
      <c r="A3764" s="112" t="s">
        <v>816</v>
      </c>
      <c r="B3764" s="113" t="s">
        <v>3413</v>
      </c>
      <c r="C3764" s="113" t="s">
        <v>4128</v>
      </c>
      <c r="D3764" s="113" t="s">
        <v>824</v>
      </c>
      <c r="E3764" s="115"/>
      <c r="F3764" s="114">
        <v>2</v>
      </c>
      <c r="G3764" s="118" t="s">
        <v>821</v>
      </c>
    </row>
    <row r="3765" spans="1:7" ht="21" x14ac:dyDescent="0.35">
      <c r="A3765" s="112" t="s">
        <v>816</v>
      </c>
      <c r="B3765" s="113" t="s">
        <v>1877</v>
      </c>
      <c r="C3765" s="113" t="s">
        <v>4129</v>
      </c>
      <c r="D3765" s="113" t="s">
        <v>819</v>
      </c>
      <c r="E3765" s="113" t="s">
        <v>820</v>
      </c>
      <c r="F3765" s="114">
        <v>2</v>
      </c>
      <c r="G3765" s="118" t="s">
        <v>821</v>
      </c>
    </row>
    <row r="3766" spans="1:7" x14ac:dyDescent="0.35">
      <c r="A3766" s="112" t="s">
        <v>816</v>
      </c>
      <c r="B3766" s="113" t="s">
        <v>2065</v>
      </c>
      <c r="C3766" s="113" t="s">
        <v>4130</v>
      </c>
      <c r="D3766" s="113" t="s">
        <v>824</v>
      </c>
      <c r="E3766" s="115"/>
      <c r="F3766" s="114">
        <v>2</v>
      </c>
      <c r="G3766" s="118" t="s">
        <v>821</v>
      </c>
    </row>
    <row r="3767" spans="1:7" x14ac:dyDescent="0.35">
      <c r="A3767" s="112" t="s">
        <v>816</v>
      </c>
      <c r="B3767" s="113" t="s">
        <v>1331</v>
      </c>
      <c r="C3767" s="113" t="s">
        <v>4131</v>
      </c>
      <c r="D3767" s="113" t="s">
        <v>824</v>
      </c>
      <c r="E3767" s="115"/>
      <c r="F3767" s="114">
        <v>2</v>
      </c>
      <c r="G3767" s="118" t="s">
        <v>821</v>
      </c>
    </row>
    <row r="3768" spans="1:7" ht="21" x14ac:dyDescent="0.35">
      <c r="A3768" s="112" t="s">
        <v>816</v>
      </c>
      <c r="B3768" s="113" t="s">
        <v>4132</v>
      </c>
      <c r="C3768" s="113" t="s">
        <v>4133</v>
      </c>
      <c r="D3768" s="113" t="s">
        <v>824</v>
      </c>
      <c r="E3768" s="115"/>
      <c r="F3768" s="114">
        <v>2</v>
      </c>
      <c r="G3768" s="118" t="s">
        <v>821</v>
      </c>
    </row>
    <row r="3769" spans="1:7" ht="21" x14ac:dyDescent="0.35">
      <c r="A3769" s="112" t="s">
        <v>816</v>
      </c>
      <c r="B3769" s="113" t="s">
        <v>4132</v>
      </c>
      <c r="C3769" s="113" t="s">
        <v>4133</v>
      </c>
      <c r="D3769" s="113" t="s">
        <v>824</v>
      </c>
      <c r="E3769" s="115"/>
      <c r="F3769" s="114">
        <v>2</v>
      </c>
      <c r="G3769" s="118" t="s">
        <v>821</v>
      </c>
    </row>
    <row r="3770" spans="1:7" ht="21" x14ac:dyDescent="0.35">
      <c r="A3770" s="112" t="s">
        <v>816</v>
      </c>
      <c r="B3770" s="113" t="s">
        <v>4132</v>
      </c>
      <c r="C3770" s="113" t="s">
        <v>4133</v>
      </c>
      <c r="D3770" s="113" t="s">
        <v>824</v>
      </c>
      <c r="E3770" s="115"/>
      <c r="F3770" s="114">
        <v>2</v>
      </c>
      <c r="G3770" s="118" t="s">
        <v>821</v>
      </c>
    </row>
    <row r="3771" spans="1:7" x14ac:dyDescent="0.35">
      <c r="A3771" s="112" t="s">
        <v>816</v>
      </c>
      <c r="B3771" s="113" t="s">
        <v>4134</v>
      </c>
      <c r="C3771" s="113" t="s">
        <v>4135</v>
      </c>
      <c r="D3771" s="113" t="s">
        <v>824</v>
      </c>
      <c r="E3771" s="115"/>
      <c r="F3771" s="114">
        <v>2</v>
      </c>
      <c r="G3771" s="118" t="s">
        <v>821</v>
      </c>
    </row>
    <row r="3772" spans="1:7" ht="21" x14ac:dyDescent="0.35">
      <c r="A3772" s="112" t="s">
        <v>816</v>
      </c>
      <c r="B3772" s="113" t="s">
        <v>1274</v>
      </c>
      <c r="C3772" s="113" t="s">
        <v>4136</v>
      </c>
      <c r="D3772" s="113" t="s">
        <v>819</v>
      </c>
      <c r="E3772" s="113" t="s">
        <v>820</v>
      </c>
      <c r="F3772" s="114">
        <v>1</v>
      </c>
      <c r="G3772" s="118" t="s">
        <v>821</v>
      </c>
    </row>
    <row r="3773" spans="1:7" ht="21" x14ac:dyDescent="0.35">
      <c r="A3773" s="112" t="s">
        <v>816</v>
      </c>
      <c r="B3773" s="113" t="s">
        <v>2481</v>
      </c>
      <c r="C3773" s="113" t="s">
        <v>4137</v>
      </c>
      <c r="D3773" s="113" t="s">
        <v>819</v>
      </c>
      <c r="E3773" s="113" t="s">
        <v>845</v>
      </c>
      <c r="F3773" s="114">
        <v>1</v>
      </c>
      <c r="G3773" s="118" t="s">
        <v>821</v>
      </c>
    </row>
    <row r="3774" spans="1:7" x14ac:dyDescent="0.35">
      <c r="A3774" s="112" t="s">
        <v>816</v>
      </c>
      <c r="B3774" s="113" t="s">
        <v>1274</v>
      </c>
      <c r="C3774" s="113" t="s">
        <v>4138</v>
      </c>
      <c r="D3774" s="113" t="s">
        <v>819</v>
      </c>
      <c r="E3774" s="113" t="s">
        <v>820</v>
      </c>
      <c r="F3774" s="114">
        <v>2</v>
      </c>
      <c r="G3774" s="118" t="s">
        <v>821</v>
      </c>
    </row>
    <row r="3775" spans="1:7" ht="21" x14ac:dyDescent="0.35">
      <c r="A3775" s="112" t="s">
        <v>816</v>
      </c>
      <c r="B3775" s="113" t="s">
        <v>1378</v>
      </c>
      <c r="C3775" s="113" t="s">
        <v>4139</v>
      </c>
      <c r="D3775" s="113" t="s">
        <v>824</v>
      </c>
      <c r="E3775" s="115"/>
      <c r="F3775" s="114">
        <v>33</v>
      </c>
      <c r="G3775" s="118" t="s">
        <v>821</v>
      </c>
    </row>
    <row r="3776" spans="1:7" ht="21" x14ac:dyDescent="0.35">
      <c r="A3776" s="112" t="s">
        <v>816</v>
      </c>
      <c r="B3776" s="113" t="s">
        <v>1505</v>
      </c>
      <c r="C3776" s="113" t="s">
        <v>4140</v>
      </c>
      <c r="D3776" s="113" t="s">
        <v>819</v>
      </c>
      <c r="E3776" s="113" t="s">
        <v>820</v>
      </c>
      <c r="F3776" s="114">
        <v>1</v>
      </c>
      <c r="G3776" s="118" t="s">
        <v>821</v>
      </c>
    </row>
    <row r="3777" spans="1:7" ht="21" x14ac:dyDescent="0.35">
      <c r="A3777" s="112" t="s">
        <v>816</v>
      </c>
      <c r="B3777" s="113" t="s">
        <v>1505</v>
      </c>
      <c r="C3777" s="113" t="s">
        <v>4140</v>
      </c>
      <c r="D3777" s="113" t="s">
        <v>819</v>
      </c>
      <c r="E3777" s="113" t="s">
        <v>820</v>
      </c>
      <c r="F3777" s="114">
        <v>1</v>
      </c>
      <c r="G3777" s="118" t="s">
        <v>821</v>
      </c>
    </row>
    <row r="3778" spans="1:7" ht="21" x14ac:dyDescent="0.35">
      <c r="A3778" s="112" t="s">
        <v>816</v>
      </c>
      <c r="B3778" s="113" t="s">
        <v>1505</v>
      </c>
      <c r="C3778" s="113" t="s">
        <v>4140</v>
      </c>
      <c r="D3778" s="113" t="s">
        <v>819</v>
      </c>
      <c r="E3778" s="113" t="s">
        <v>820</v>
      </c>
      <c r="F3778" s="114">
        <v>1</v>
      </c>
      <c r="G3778" s="118" t="s">
        <v>821</v>
      </c>
    </row>
    <row r="3779" spans="1:7" ht="21" x14ac:dyDescent="0.35">
      <c r="A3779" s="112" t="s">
        <v>816</v>
      </c>
      <c r="B3779" s="113" t="s">
        <v>867</v>
      </c>
      <c r="C3779" s="113" t="s">
        <v>4141</v>
      </c>
      <c r="D3779" s="113" t="s">
        <v>824</v>
      </c>
      <c r="E3779" s="115"/>
      <c r="F3779" s="114">
        <v>2</v>
      </c>
      <c r="G3779" s="118" t="s">
        <v>821</v>
      </c>
    </row>
    <row r="3780" spans="1:7" x14ac:dyDescent="0.35">
      <c r="A3780" s="112" t="s">
        <v>816</v>
      </c>
      <c r="B3780" s="113" t="s">
        <v>1291</v>
      </c>
      <c r="C3780" s="113" t="s">
        <v>4142</v>
      </c>
      <c r="D3780" s="113" t="s">
        <v>824</v>
      </c>
      <c r="E3780" s="115"/>
      <c r="F3780" s="114">
        <v>417</v>
      </c>
      <c r="G3780" s="118" t="s">
        <v>1050</v>
      </c>
    </row>
    <row r="3781" spans="1:7" ht="21" x14ac:dyDescent="0.35">
      <c r="A3781" s="112" t="s">
        <v>816</v>
      </c>
      <c r="B3781" s="113" t="s">
        <v>1274</v>
      </c>
      <c r="C3781" s="113" t="s">
        <v>4143</v>
      </c>
      <c r="D3781" s="113" t="s">
        <v>819</v>
      </c>
      <c r="E3781" s="113" t="s">
        <v>820</v>
      </c>
      <c r="F3781" s="114">
        <v>1</v>
      </c>
      <c r="G3781" s="118" t="s">
        <v>821</v>
      </c>
    </row>
    <row r="3782" spans="1:7" ht="21" x14ac:dyDescent="0.35">
      <c r="A3782" s="112" t="s">
        <v>816</v>
      </c>
      <c r="B3782" s="113" t="s">
        <v>1138</v>
      </c>
      <c r="C3782" s="113" t="s">
        <v>4144</v>
      </c>
      <c r="D3782" s="113" t="s">
        <v>824</v>
      </c>
      <c r="E3782" s="115"/>
      <c r="F3782" s="114">
        <v>1</v>
      </c>
      <c r="G3782" s="118" t="s">
        <v>821</v>
      </c>
    </row>
    <row r="3783" spans="1:7" ht="21" x14ac:dyDescent="0.35">
      <c r="A3783" s="112" t="s">
        <v>816</v>
      </c>
      <c r="B3783" s="113" t="s">
        <v>1526</v>
      </c>
      <c r="C3783" s="113" t="s">
        <v>4145</v>
      </c>
      <c r="D3783" s="113" t="s">
        <v>824</v>
      </c>
      <c r="E3783" s="115"/>
      <c r="F3783" s="114">
        <v>1</v>
      </c>
      <c r="G3783" s="118" t="s">
        <v>821</v>
      </c>
    </row>
    <row r="3784" spans="1:7" ht="21" x14ac:dyDescent="0.35">
      <c r="A3784" s="112" t="s">
        <v>816</v>
      </c>
      <c r="B3784" s="113" t="s">
        <v>4146</v>
      </c>
      <c r="C3784" s="113" t="s">
        <v>4147</v>
      </c>
      <c r="D3784" s="113" t="s">
        <v>824</v>
      </c>
      <c r="E3784" s="115"/>
      <c r="F3784" s="114">
        <v>4</v>
      </c>
      <c r="G3784" s="118" t="s">
        <v>821</v>
      </c>
    </row>
    <row r="3785" spans="1:7" x14ac:dyDescent="0.35">
      <c r="A3785" s="112" t="s">
        <v>816</v>
      </c>
      <c r="B3785" s="113" t="s">
        <v>1202</v>
      </c>
      <c r="C3785" s="113" t="s">
        <v>4148</v>
      </c>
      <c r="D3785" s="113" t="s">
        <v>824</v>
      </c>
      <c r="E3785" s="115"/>
      <c r="F3785" s="114">
        <v>2</v>
      </c>
      <c r="G3785" s="118" t="s">
        <v>821</v>
      </c>
    </row>
    <row r="3786" spans="1:7" x14ac:dyDescent="0.35">
      <c r="A3786" s="112" t="s">
        <v>816</v>
      </c>
      <c r="B3786" s="113" t="s">
        <v>4149</v>
      </c>
      <c r="C3786" s="113" t="s">
        <v>4150</v>
      </c>
      <c r="D3786" s="113" t="s">
        <v>824</v>
      </c>
      <c r="E3786" s="115"/>
      <c r="F3786" s="114">
        <v>2</v>
      </c>
      <c r="G3786" s="118" t="s">
        <v>821</v>
      </c>
    </row>
    <row r="3787" spans="1:7" ht="21" x14ac:dyDescent="0.35">
      <c r="A3787" s="112" t="s">
        <v>816</v>
      </c>
      <c r="B3787" s="113" t="s">
        <v>2857</v>
      </c>
      <c r="C3787" s="113" t="s">
        <v>4151</v>
      </c>
      <c r="D3787" s="113" t="s">
        <v>819</v>
      </c>
      <c r="E3787" s="113" t="s">
        <v>845</v>
      </c>
      <c r="F3787" s="114">
        <v>2</v>
      </c>
      <c r="G3787" s="118" t="s">
        <v>821</v>
      </c>
    </row>
    <row r="3788" spans="1:7" x14ac:dyDescent="0.35">
      <c r="A3788" s="112" t="s">
        <v>816</v>
      </c>
      <c r="B3788" s="113" t="s">
        <v>1492</v>
      </c>
      <c r="C3788" s="113" t="s">
        <v>4152</v>
      </c>
      <c r="D3788" s="113" t="s">
        <v>824</v>
      </c>
      <c r="E3788" s="115"/>
      <c r="F3788" s="114">
        <v>2</v>
      </c>
      <c r="G3788" s="118" t="s">
        <v>821</v>
      </c>
    </row>
    <row r="3789" spans="1:7" ht="21" x14ac:dyDescent="0.35">
      <c r="A3789" s="112" t="s">
        <v>816</v>
      </c>
      <c r="B3789" s="113" t="s">
        <v>890</v>
      </c>
      <c r="C3789" s="113" t="s">
        <v>4153</v>
      </c>
      <c r="D3789" s="113" t="s">
        <v>819</v>
      </c>
      <c r="E3789" s="113" t="s">
        <v>838</v>
      </c>
      <c r="F3789" s="114">
        <v>1</v>
      </c>
      <c r="G3789" s="118" t="s">
        <v>821</v>
      </c>
    </row>
    <row r="3790" spans="1:7" ht="21" x14ac:dyDescent="0.35">
      <c r="A3790" s="112" t="s">
        <v>816</v>
      </c>
      <c r="B3790" s="113" t="s">
        <v>890</v>
      </c>
      <c r="C3790" s="113" t="s">
        <v>4153</v>
      </c>
      <c r="D3790" s="113" t="s">
        <v>819</v>
      </c>
      <c r="E3790" s="113" t="s">
        <v>838</v>
      </c>
      <c r="F3790" s="114">
        <v>1</v>
      </c>
      <c r="G3790" s="118" t="s">
        <v>821</v>
      </c>
    </row>
    <row r="3791" spans="1:7" ht="21" x14ac:dyDescent="0.35">
      <c r="A3791" s="112" t="s">
        <v>816</v>
      </c>
      <c r="B3791" s="113" t="s">
        <v>890</v>
      </c>
      <c r="C3791" s="113" t="s">
        <v>4153</v>
      </c>
      <c r="D3791" s="113" t="s">
        <v>819</v>
      </c>
      <c r="E3791" s="113" t="s">
        <v>838</v>
      </c>
      <c r="F3791" s="114">
        <v>1</v>
      </c>
      <c r="G3791" s="118" t="s">
        <v>821</v>
      </c>
    </row>
    <row r="3792" spans="1:7" ht="21" x14ac:dyDescent="0.35">
      <c r="A3792" s="112" t="s">
        <v>816</v>
      </c>
      <c r="B3792" s="113" t="s">
        <v>880</v>
      </c>
      <c r="C3792" s="113" t="s">
        <v>4154</v>
      </c>
      <c r="D3792" s="113" t="s">
        <v>819</v>
      </c>
      <c r="E3792" s="113" t="s">
        <v>820</v>
      </c>
      <c r="F3792" s="114">
        <v>2</v>
      </c>
      <c r="G3792" s="118" t="s">
        <v>821</v>
      </c>
    </row>
    <row r="3793" spans="1:7" ht="21" x14ac:dyDescent="0.35">
      <c r="A3793" s="112" t="s">
        <v>816</v>
      </c>
      <c r="B3793" s="113" t="s">
        <v>1291</v>
      </c>
      <c r="C3793" s="113" t="s">
        <v>4155</v>
      </c>
      <c r="D3793" s="113" t="s">
        <v>824</v>
      </c>
      <c r="E3793" s="115"/>
      <c r="F3793" s="114">
        <v>2</v>
      </c>
      <c r="G3793" s="118" t="s">
        <v>821</v>
      </c>
    </row>
    <row r="3794" spans="1:7" x14ac:dyDescent="0.35">
      <c r="A3794" s="112" t="s">
        <v>816</v>
      </c>
      <c r="B3794" s="113" t="s">
        <v>1185</v>
      </c>
      <c r="C3794" s="113" t="s">
        <v>4156</v>
      </c>
      <c r="D3794" s="113" t="s">
        <v>824</v>
      </c>
      <c r="E3794" s="115"/>
      <c r="F3794" s="114">
        <v>6</v>
      </c>
      <c r="G3794" s="118" t="s">
        <v>821</v>
      </c>
    </row>
    <row r="3795" spans="1:7" ht="21" x14ac:dyDescent="0.35">
      <c r="A3795" s="112" t="s">
        <v>816</v>
      </c>
      <c r="B3795" s="113" t="s">
        <v>848</v>
      </c>
      <c r="C3795" s="113" t="s">
        <v>4157</v>
      </c>
      <c r="D3795" s="113" t="s">
        <v>819</v>
      </c>
      <c r="E3795" s="113" t="s">
        <v>838</v>
      </c>
      <c r="F3795" s="114">
        <v>1</v>
      </c>
      <c r="G3795" s="118" t="s">
        <v>821</v>
      </c>
    </row>
    <row r="3796" spans="1:7" ht="21" x14ac:dyDescent="0.35">
      <c r="A3796" s="112" t="s">
        <v>816</v>
      </c>
      <c r="B3796" s="113" t="s">
        <v>917</v>
      </c>
      <c r="C3796" s="113" t="s">
        <v>4158</v>
      </c>
      <c r="D3796" s="113" t="s">
        <v>824</v>
      </c>
      <c r="E3796" s="115"/>
      <c r="F3796" s="114">
        <v>1</v>
      </c>
      <c r="G3796" s="118" t="s">
        <v>821</v>
      </c>
    </row>
    <row r="3797" spans="1:7" ht="21" x14ac:dyDescent="0.35">
      <c r="A3797" s="112" t="s">
        <v>816</v>
      </c>
      <c r="B3797" s="113" t="s">
        <v>1202</v>
      </c>
      <c r="C3797" s="113" t="s">
        <v>4159</v>
      </c>
      <c r="D3797" s="113" t="s">
        <v>824</v>
      </c>
      <c r="E3797" s="115"/>
      <c r="F3797" s="114">
        <v>15</v>
      </c>
      <c r="G3797" s="118" t="s">
        <v>821</v>
      </c>
    </row>
    <row r="3798" spans="1:7" ht="21" x14ac:dyDescent="0.35">
      <c r="A3798" s="112" t="s">
        <v>816</v>
      </c>
      <c r="B3798" s="113" t="s">
        <v>2544</v>
      </c>
      <c r="C3798" s="113" t="s">
        <v>4160</v>
      </c>
      <c r="D3798" s="113" t="s">
        <v>824</v>
      </c>
      <c r="E3798" s="115"/>
      <c r="F3798" s="114">
        <v>12</v>
      </c>
      <c r="G3798" s="118" t="s">
        <v>821</v>
      </c>
    </row>
    <row r="3799" spans="1:7" ht="21" x14ac:dyDescent="0.35">
      <c r="A3799" s="112" t="s">
        <v>816</v>
      </c>
      <c r="B3799" s="113" t="s">
        <v>855</v>
      </c>
      <c r="C3799" s="113" t="s">
        <v>4161</v>
      </c>
      <c r="D3799" s="113" t="s">
        <v>824</v>
      </c>
      <c r="E3799" s="115"/>
      <c r="F3799" s="114">
        <v>1</v>
      </c>
      <c r="G3799" s="118" t="s">
        <v>821</v>
      </c>
    </row>
    <row r="3800" spans="1:7" x14ac:dyDescent="0.35">
      <c r="A3800" s="112" t="s">
        <v>816</v>
      </c>
      <c r="B3800" s="113" t="s">
        <v>1177</v>
      </c>
      <c r="C3800" s="113" t="s">
        <v>3887</v>
      </c>
      <c r="D3800" s="113" t="s">
        <v>824</v>
      </c>
      <c r="E3800" s="115"/>
      <c r="F3800" s="114">
        <v>3</v>
      </c>
      <c r="G3800" s="118" t="s">
        <v>821</v>
      </c>
    </row>
    <row r="3801" spans="1:7" ht="21" x14ac:dyDescent="0.35">
      <c r="A3801" s="112" t="s">
        <v>816</v>
      </c>
      <c r="B3801" s="113" t="s">
        <v>935</v>
      </c>
      <c r="C3801" s="113" t="s">
        <v>4162</v>
      </c>
      <c r="D3801" s="113" t="s">
        <v>824</v>
      </c>
      <c r="E3801" s="115"/>
      <c r="F3801" s="114">
        <v>1</v>
      </c>
      <c r="G3801" s="118" t="s">
        <v>821</v>
      </c>
    </row>
    <row r="3802" spans="1:7" ht="21" x14ac:dyDescent="0.35">
      <c r="A3802" s="112" t="s">
        <v>816</v>
      </c>
      <c r="B3802" s="113" t="s">
        <v>896</v>
      </c>
      <c r="C3802" s="113" t="s">
        <v>4163</v>
      </c>
      <c r="D3802" s="113" t="s">
        <v>824</v>
      </c>
      <c r="E3802" s="115"/>
      <c r="F3802" s="114">
        <v>1</v>
      </c>
      <c r="G3802" s="118" t="s">
        <v>821</v>
      </c>
    </row>
    <row r="3803" spans="1:7" x14ac:dyDescent="0.35">
      <c r="A3803" s="112" t="s">
        <v>816</v>
      </c>
      <c r="B3803" s="113" t="s">
        <v>873</v>
      </c>
      <c r="C3803" s="113" t="s">
        <v>4164</v>
      </c>
      <c r="D3803" s="113" t="s">
        <v>824</v>
      </c>
      <c r="E3803" s="115"/>
      <c r="F3803" s="114">
        <v>3</v>
      </c>
      <c r="G3803" s="118" t="s">
        <v>821</v>
      </c>
    </row>
    <row r="3804" spans="1:7" ht="21" x14ac:dyDescent="0.35">
      <c r="A3804" s="112" t="s">
        <v>816</v>
      </c>
      <c r="B3804" s="113" t="s">
        <v>1532</v>
      </c>
      <c r="C3804" s="113" t="s">
        <v>4165</v>
      </c>
      <c r="D3804" s="113" t="s">
        <v>819</v>
      </c>
      <c r="E3804" s="113" t="s">
        <v>838</v>
      </c>
      <c r="F3804" s="114">
        <v>1</v>
      </c>
      <c r="G3804" s="118" t="s">
        <v>821</v>
      </c>
    </row>
    <row r="3805" spans="1:7" ht="21" x14ac:dyDescent="0.35">
      <c r="A3805" s="112" t="s">
        <v>816</v>
      </c>
      <c r="B3805" s="113" t="s">
        <v>917</v>
      </c>
      <c r="C3805" s="113" t="s">
        <v>3760</v>
      </c>
      <c r="D3805" s="113" t="s">
        <v>824</v>
      </c>
      <c r="E3805" s="115"/>
      <c r="F3805" s="114">
        <v>2</v>
      </c>
      <c r="G3805" s="118" t="s">
        <v>821</v>
      </c>
    </row>
    <row r="3806" spans="1:7" ht="21" x14ac:dyDescent="0.35">
      <c r="A3806" s="112" t="s">
        <v>816</v>
      </c>
      <c r="B3806" s="113" t="s">
        <v>1235</v>
      </c>
      <c r="C3806" s="113" t="s">
        <v>4166</v>
      </c>
      <c r="D3806" s="113" t="s">
        <v>819</v>
      </c>
      <c r="E3806" s="113" t="s">
        <v>838</v>
      </c>
      <c r="F3806" s="114">
        <v>1</v>
      </c>
      <c r="G3806" s="118" t="s">
        <v>821</v>
      </c>
    </row>
    <row r="3807" spans="1:7" ht="21" x14ac:dyDescent="0.35">
      <c r="A3807" s="112" t="s">
        <v>816</v>
      </c>
      <c r="B3807" s="113" t="s">
        <v>1235</v>
      </c>
      <c r="C3807" s="113" t="s">
        <v>4166</v>
      </c>
      <c r="D3807" s="113" t="s">
        <v>819</v>
      </c>
      <c r="E3807" s="113" t="s">
        <v>838</v>
      </c>
      <c r="F3807" s="114">
        <v>1</v>
      </c>
      <c r="G3807" s="118" t="s">
        <v>821</v>
      </c>
    </row>
    <row r="3808" spans="1:7" ht="21" x14ac:dyDescent="0.35">
      <c r="A3808" s="112" t="s">
        <v>816</v>
      </c>
      <c r="B3808" s="113" t="s">
        <v>969</v>
      </c>
      <c r="C3808" s="113" t="s">
        <v>4167</v>
      </c>
      <c r="D3808" s="113" t="s">
        <v>824</v>
      </c>
      <c r="E3808" s="115"/>
      <c r="F3808" s="114">
        <v>5</v>
      </c>
      <c r="G3808" s="118" t="s">
        <v>821</v>
      </c>
    </row>
    <row r="3809" spans="1:7" x14ac:dyDescent="0.35">
      <c r="A3809" s="112" t="s">
        <v>816</v>
      </c>
      <c r="B3809" s="113" t="s">
        <v>1315</v>
      </c>
      <c r="C3809" s="113" t="s">
        <v>4168</v>
      </c>
      <c r="D3809" s="113" t="s">
        <v>819</v>
      </c>
      <c r="E3809" s="113" t="s">
        <v>820</v>
      </c>
      <c r="F3809" s="114">
        <v>11</v>
      </c>
      <c r="G3809" s="118" t="s">
        <v>821</v>
      </c>
    </row>
    <row r="3810" spans="1:7" ht="21" x14ac:dyDescent="0.35">
      <c r="A3810" s="112" t="s">
        <v>816</v>
      </c>
      <c r="B3810" s="113" t="s">
        <v>944</v>
      </c>
      <c r="C3810" s="113" t="s">
        <v>4169</v>
      </c>
      <c r="D3810" s="113" t="s">
        <v>824</v>
      </c>
      <c r="E3810" s="115"/>
      <c r="F3810" s="114">
        <v>4</v>
      </c>
      <c r="G3810" s="118" t="s">
        <v>821</v>
      </c>
    </row>
    <row r="3811" spans="1:7" ht="21" x14ac:dyDescent="0.35">
      <c r="A3811" s="112" t="s">
        <v>816</v>
      </c>
      <c r="B3811" s="113" t="s">
        <v>867</v>
      </c>
      <c r="C3811" s="113" t="s">
        <v>4170</v>
      </c>
      <c r="D3811" s="113" t="s">
        <v>819</v>
      </c>
      <c r="E3811" s="113" t="s">
        <v>838</v>
      </c>
      <c r="F3811" s="114">
        <v>2</v>
      </c>
      <c r="G3811" s="118" t="s">
        <v>821</v>
      </c>
    </row>
    <row r="3812" spans="1:7" ht="21" x14ac:dyDescent="0.35">
      <c r="A3812" s="112" t="s">
        <v>816</v>
      </c>
      <c r="B3812" s="113" t="s">
        <v>977</v>
      </c>
      <c r="C3812" s="113" t="s">
        <v>4171</v>
      </c>
      <c r="D3812" s="113" t="s">
        <v>819</v>
      </c>
      <c r="E3812" s="113" t="s">
        <v>845</v>
      </c>
      <c r="F3812" s="114">
        <v>2</v>
      </c>
      <c r="G3812" s="118" t="s">
        <v>821</v>
      </c>
    </row>
    <row r="3813" spans="1:7" ht="21" x14ac:dyDescent="0.35">
      <c r="A3813" s="112" t="s">
        <v>816</v>
      </c>
      <c r="B3813" s="113" t="s">
        <v>882</v>
      </c>
      <c r="C3813" s="113" t="s">
        <v>4172</v>
      </c>
      <c r="D3813" s="113" t="s">
        <v>824</v>
      </c>
      <c r="E3813" s="115"/>
      <c r="F3813" s="114">
        <v>1</v>
      </c>
      <c r="G3813" s="118" t="s">
        <v>821</v>
      </c>
    </row>
    <row r="3814" spans="1:7" x14ac:dyDescent="0.35">
      <c r="A3814" s="112" t="s">
        <v>816</v>
      </c>
      <c r="B3814" s="113" t="s">
        <v>871</v>
      </c>
      <c r="C3814" s="113" t="s">
        <v>4173</v>
      </c>
      <c r="D3814" s="113" t="s">
        <v>824</v>
      </c>
      <c r="E3814" s="115"/>
      <c r="F3814" s="114">
        <v>4</v>
      </c>
      <c r="G3814" s="118" t="s">
        <v>821</v>
      </c>
    </row>
    <row r="3815" spans="1:7" ht="21" x14ac:dyDescent="0.35">
      <c r="A3815" s="112" t="s">
        <v>816</v>
      </c>
      <c r="B3815" s="113" t="s">
        <v>917</v>
      </c>
      <c r="C3815" s="113" t="s">
        <v>4174</v>
      </c>
      <c r="D3815" s="113" t="s">
        <v>824</v>
      </c>
      <c r="E3815" s="115"/>
      <c r="F3815" s="114">
        <v>1</v>
      </c>
      <c r="G3815" s="118" t="s">
        <v>821</v>
      </c>
    </row>
    <row r="3816" spans="1:7" ht="21" x14ac:dyDescent="0.35">
      <c r="A3816" s="112" t="s">
        <v>816</v>
      </c>
      <c r="B3816" s="113" t="s">
        <v>917</v>
      </c>
      <c r="C3816" s="113" t="s">
        <v>4174</v>
      </c>
      <c r="D3816" s="113" t="s">
        <v>824</v>
      </c>
      <c r="E3816" s="115"/>
      <c r="F3816" s="114">
        <v>1</v>
      </c>
      <c r="G3816" s="118" t="s">
        <v>821</v>
      </c>
    </row>
    <row r="3817" spans="1:7" ht="21" x14ac:dyDescent="0.35">
      <c r="A3817" s="112" t="s">
        <v>816</v>
      </c>
      <c r="B3817" s="113" t="s">
        <v>917</v>
      </c>
      <c r="C3817" s="113" t="s">
        <v>4175</v>
      </c>
      <c r="D3817" s="113" t="s">
        <v>824</v>
      </c>
      <c r="E3817" s="115"/>
      <c r="F3817" s="114">
        <v>1</v>
      </c>
      <c r="G3817" s="118" t="s">
        <v>821</v>
      </c>
    </row>
    <row r="3818" spans="1:7" ht="21" x14ac:dyDescent="0.35">
      <c r="A3818" s="112" t="s">
        <v>816</v>
      </c>
      <c r="B3818" s="113" t="s">
        <v>917</v>
      </c>
      <c r="C3818" s="113" t="s">
        <v>4175</v>
      </c>
      <c r="D3818" s="113" t="s">
        <v>824</v>
      </c>
      <c r="E3818" s="115"/>
      <c r="F3818" s="114">
        <v>1</v>
      </c>
      <c r="G3818" s="118" t="s">
        <v>821</v>
      </c>
    </row>
    <row r="3819" spans="1:7" ht="21" x14ac:dyDescent="0.35">
      <c r="A3819" s="112" t="s">
        <v>816</v>
      </c>
      <c r="B3819" s="113" t="s">
        <v>1370</v>
      </c>
      <c r="C3819" s="113" t="s">
        <v>4176</v>
      </c>
      <c r="D3819" s="113" t="s">
        <v>824</v>
      </c>
      <c r="E3819" s="115"/>
      <c r="F3819" s="114">
        <v>2</v>
      </c>
      <c r="G3819" s="118" t="s">
        <v>821</v>
      </c>
    </row>
    <row r="3820" spans="1:7" ht="21" x14ac:dyDescent="0.35">
      <c r="A3820" s="112" t="s">
        <v>816</v>
      </c>
      <c r="B3820" s="113" t="s">
        <v>1170</v>
      </c>
      <c r="C3820" s="113" t="s">
        <v>4177</v>
      </c>
      <c r="D3820" s="113" t="s">
        <v>824</v>
      </c>
      <c r="E3820" s="115"/>
      <c r="F3820" s="114">
        <v>2</v>
      </c>
      <c r="G3820" s="118" t="s">
        <v>821</v>
      </c>
    </row>
    <row r="3821" spans="1:7" ht="21" x14ac:dyDescent="0.35">
      <c r="A3821" s="112" t="s">
        <v>816</v>
      </c>
      <c r="B3821" s="113" t="s">
        <v>1116</v>
      </c>
      <c r="C3821" s="113" t="s">
        <v>4178</v>
      </c>
      <c r="D3821" s="113" t="s">
        <v>824</v>
      </c>
      <c r="E3821" s="115"/>
      <c r="F3821" s="114">
        <v>1</v>
      </c>
      <c r="G3821" s="118" t="s">
        <v>821</v>
      </c>
    </row>
    <row r="3822" spans="1:7" ht="21" x14ac:dyDescent="0.35">
      <c r="A3822" s="112" t="s">
        <v>816</v>
      </c>
      <c r="B3822" s="113" t="s">
        <v>1092</v>
      </c>
      <c r="C3822" s="113" t="s">
        <v>4179</v>
      </c>
      <c r="D3822" s="113" t="s">
        <v>824</v>
      </c>
      <c r="E3822" s="115"/>
      <c r="F3822" s="114">
        <v>2</v>
      </c>
      <c r="G3822" s="118" t="s">
        <v>821</v>
      </c>
    </row>
    <row r="3823" spans="1:7" x14ac:dyDescent="0.35">
      <c r="A3823" s="112" t="s">
        <v>816</v>
      </c>
      <c r="B3823" s="113" t="s">
        <v>996</v>
      </c>
      <c r="C3823" s="113" t="s">
        <v>4180</v>
      </c>
      <c r="D3823" s="113" t="s">
        <v>824</v>
      </c>
      <c r="E3823" s="115"/>
      <c r="F3823" s="114">
        <v>8</v>
      </c>
      <c r="G3823" s="118" t="s">
        <v>821</v>
      </c>
    </row>
    <row r="3824" spans="1:7" ht="21" x14ac:dyDescent="0.35">
      <c r="A3824" s="112" t="s">
        <v>816</v>
      </c>
      <c r="B3824" s="113" t="s">
        <v>1249</v>
      </c>
      <c r="C3824" s="113" t="s">
        <v>4181</v>
      </c>
      <c r="D3824" s="113" t="s">
        <v>819</v>
      </c>
      <c r="E3824" s="113" t="s">
        <v>845</v>
      </c>
      <c r="F3824" s="114">
        <v>6</v>
      </c>
      <c r="G3824" s="118" t="s">
        <v>821</v>
      </c>
    </row>
    <row r="3825" spans="1:7" ht="21" x14ac:dyDescent="0.35">
      <c r="A3825" s="112" t="s">
        <v>816</v>
      </c>
      <c r="B3825" s="113" t="s">
        <v>2134</v>
      </c>
      <c r="C3825" s="113" t="s">
        <v>4182</v>
      </c>
      <c r="D3825" s="113" t="s">
        <v>824</v>
      </c>
      <c r="E3825" s="115"/>
      <c r="F3825" s="114">
        <v>1</v>
      </c>
      <c r="G3825" s="118" t="s">
        <v>821</v>
      </c>
    </row>
    <row r="3826" spans="1:7" ht="21" x14ac:dyDescent="0.35">
      <c r="A3826" s="112" t="s">
        <v>816</v>
      </c>
      <c r="B3826" s="113" t="s">
        <v>1274</v>
      </c>
      <c r="C3826" s="113" t="s">
        <v>4183</v>
      </c>
      <c r="D3826" s="113" t="s">
        <v>819</v>
      </c>
      <c r="E3826" s="113" t="s">
        <v>838</v>
      </c>
      <c r="F3826" s="114">
        <v>1</v>
      </c>
      <c r="G3826" s="118" t="s">
        <v>821</v>
      </c>
    </row>
    <row r="3827" spans="1:7" ht="21" x14ac:dyDescent="0.35">
      <c r="A3827" s="112" t="s">
        <v>816</v>
      </c>
      <c r="B3827" s="113" t="s">
        <v>1274</v>
      </c>
      <c r="C3827" s="113" t="s">
        <v>4183</v>
      </c>
      <c r="D3827" s="113" t="s">
        <v>819</v>
      </c>
      <c r="E3827" s="113" t="s">
        <v>838</v>
      </c>
      <c r="F3827" s="114">
        <v>1</v>
      </c>
      <c r="G3827" s="118" t="s">
        <v>821</v>
      </c>
    </row>
    <row r="3828" spans="1:7" x14ac:dyDescent="0.35">
      <c r="A3828" s="112" t="s">
        <v>816</v>
      </c>
      <c r="B3828" s="113" t="s">
        <v>1215</v>
      </c>
      <c r="C3828" s="113" t="s">
        <v>4184</v>
      </c>
      <c r="D3828" s="113" t="s">
        <v>824</v>
      </c>
      <c r="E3828" s="115"/>
      <c r="F3828" s="114">
        <v>1</v>
      </c>
      <c r="G3828" s="118" t="s">
        <v>821</v>
      </c>
    </row>
    <row r="3829" spans="1:7" x14ac:dyDescent="0.35">
      <c r="A3829" s="112" t="s">
        <v>816</v>
      </c>
      <c r="B3829" s="113" t="s">
        <v>880</v>
      </c>
      <c r="C3829" s="113" t="s">
        <v>2406</v>
      </c>
      <c r="D3829" s="113" t="s">
        <v>819</v>
      </c>
      <c r="E3829" s="113" t="s">
        <v>820</v>
      </c>
      <c r="F3829" s="114">
        <v>1</v>
      </c>
      <c r="G3829" s="118" t="s">
        <v>821</v>
      </c>
    </row>
    <row r="3830" spans="1:7" x14ac:dyDescent="0.35">
      <c r="A3830" s="112" t="s">
        <v>816</v>
      </c>
      <c r="B3830" s="113" t="s">
        <v>880</v>
      </c>
      <c r="C3830" s="113" t="s">
        <v>2406</v>
      </c>
      <c r="D3830" s="113" t="s">
        <v>819</v>
      </c>
      <c r="E3830" s="113" t="s">
        <v>820</v>
      </c>
      <c r="F3830" s="114">
        <v>1</v>
      </c>
      <c r="G3830" s="118" t="s">
        <v>821</v>
      </c>
    </row>
    <row r="3831" spans="1:7" ht="21" x14ac:dyDescent="0.35">
      <c r="A3831" s="112" t="s">
        <v>816</v>
      </c>
      <c r="B3831" s="113" t="s">
        <v>1331</v>
      </c>
      <c r="C3831" s="113" t="s">
        <v>4185</v>
      </c>
      <c r="D3831" s="113" t="s">
        <v>824</v>
      </c>
      <c r="E3831" s="115"/>
      <c r="F3831" s="114">
        <v>12</v>
      </c>
      <c r="G3831" s="118" t="s">
        <v>821</v>
      </c>
    </row>
    <row r="3832" spans="1:7" ht="21" x14ac:dyDescent="0.35">
      <c r="A3832" s="112" t="s">
        <v>816</v>
      </c>
      <c r="B3832" s="113" t="s">
        <v>1202</v>
      </c>
      <c r="C3832" s="113" t="s">
        <v>4186</v>
      </c>
      <c r="D3832" s="113" t="s">
        <v>824</v>
      </c>
      <c r="E3832" s="115"/>
      <c r="F3832" s="114">
        <v>1</v>
      </c>
      <c r="G3832" s="118" t="s">
        <v>821</v>
      </c>
    </row>
    <row r="3833" spans="1:7" ht="21" x14ac:dyDescent="0.35">
      <c r="A3833" s="112" t="s">
        <v>816</v>
      </c>
      <c r="B3833" s="113" t="s">
        <v>1877</v>
      </c>
      <c r="C3833" s="113" t="s">
        <v>4187</v>
      </c>
      <c r="D3833" s="113" t="s">
        <v>824</v>
      </c>
      <c r="E3833" s="115"/>
      <c r="F3833" s="114">
        <v>2</v>
      </c>
      <c r="G3833" s="118" t="s">
        <v>821</v>
      </c>
    </row>
    <row r="3834" spans="1:7" ht="21" x14ac:dyDescent="0.35">
      <c r="A3834" s="112" t="s">
        <v>816</v>
      </c>
      <c r="B3834" s="113" t="s">
        <v>4188</v>
      </c>
      <c r="C3834" s="113" t="s">
        <v>4189</v>
      </c>
      <c r="D3834" s="113" t="s">
        <v>824</v>
      </c>
      <c r="E3834" s="115"/>
      <c r="F3834" s="114">
        <v>4</v>
      </c>
      <c r="G3834" s="118" t="s">
        <v>821</v>
      </c>
    </row>
    <row r="3835" spans="1:7" ht="21" x14ac:dyDescent="0.35">
      <c r="A3835" s="112" t="s">
        <v>816</v>
      </c>
      <c r="B3835" s="113" t="s">
        <v>1494</v>
      </c>
      <c r="C3835" s="113" t="s">
        <v>4190</v>
      </c>
      <c r="D3835" s="113" t="s">
        <v>824</v>
      </c>
      <c r="E3835" s="115"/>
      <c r="F3835" s="114">
        <v>4</v>
      </c>
      <c r="G3835" s="118" t="s">
        <v>821</v>
      </c>
    </row>
    <row r="3836" spans="1:7" ht="21" x14ac:dyDescent="0.35">
      <c r="A3836" s="112" t="s">
        <v>816</v>
      </c>
      <c r="B3836" s="113" t="s">
        <v>880</v>
      </c>
      <c r="C3836" s="113" t="s">
        <v>4191</v>
      </c>
      <c r="D3836" s="113" t="s">
        <v>824</v>
      </c>
      <c r="E3836" s="115"/>
      <c r="F3836" s="114">
        <v>2</v>
      </c>
      <c r="G3836" s="118" t="s">
        <v>821</v>
      </c>
    </row>
    <row r="3837" spans="1:7" ht="21" x14ac:dyDescent="0.35">
      <c r="A3837" s="112" t="s">
        <v>816</v>
      </c>
      <c r="B3837" s="113" t="s">
        <v>890</v>
      </c>
      <c r="C3837" s="113" t="s">
        <v>4192</v>
      </c>
      <c r="D3837" s="113" t="s">
        <v>819</v>
      </c>
      <c r="E3837" s="113" t="s">
        <v>820</v>
      </c>
      <c r="F3837" s="114">
        <v>2</v>
      </c>
      <c r="G3837" s="118" t="s">
        <v>821</v>
      </c>
    </row>
    <row r="3838" spans="1:7" x14ac:dyDescent="0.35">
      <c r="A3838" s="112" t="s">
        <v>816</v>
      </c>
      <c r="B3838" s="113" t="s">
        <v>1917</v>
      </c>
      <c r="C3838" s="113" t="s">
        <v>4193</v>
      </c>
      <c r="D3838" s="113" t="s">
        <v>824</v>
      </c>
      <c r="E3838" s="115"/>
      <c r="F3838" s="114">
        <v>4</v>
      </c>
      <c r="G3838" s="118" t="s">
        <v>821</v>
      </c>
    </row>
    <row r="3839" spans="1:7" ht="21" x14ac:dyDescent="0.35">
      <c r="A3839" s="112" t="s">
        <v>816</v>
      </c>
      <c r="B3839" s="113" t="s">
        <v>4194</v>
      </c>
      <c r="C3839" s="113" t="s">
        <v>4195</v>
      </c>
      <c r="D3839" s="113" t="s">
        <v>824</v>
      </c>
      <c r="E3839" s="115"/>
      <c r="F3839" s="114">
        <v>1</v>
      </c>
      <c r="G3839" s="118" t="s">
        <v>821</v>
      </c>
    </row>
    <row r="3840" spans="1:7" ht="21" x14ac:dyDescent="0.35">
      <c r="A3840" s="112" t="s">
        <v>816</v>
      </c>
      <c r="B3840" s="113" t="s">
        <v>3293</v>
      </c>
      <c r="C3840" s="113" t="s">
        <v>4196</v>
      </c>
      <c r="D3840" s="113" t="s">
        <v>824</v>
      </c>
      <c r="E3840" s="115"/>
      <c r="F3840" s="114">
        <v>5</v>
      </c>
      <c r="G3840" s="118" t="s">
        <v>4197</v>
      </c>
    </row>
    <row r="3841" spans="1:7" x14ac:dyDescent="0.35">
      <c r="A3841" s="112" t="s">
        <v>816</v>
      </c>
      <c r="B3841" s="113" t="s">
        <v>890</v>
      </c>
      <c r="C3841" s="113" t="s">
        <v>4198</v>
      </c>
      <c r="D3841" s="113" t="s">
        <v>824</v>
      </c>
      <c r="E3841" s="115"/>
      <c r="F3841" s="114">
        <v>21</v>
      </c>
      <c r="G3841" s="118" t="s">
        <v>821</v>
      </c>
    </row>
    <row r="3842" spans="1:7" ht="21" x14ac:dyDescent="0.35">
      <c r="A3842" s="112" t="s">
        <v>816</v>
      </c>
      <c r="B3842" s="113" t="s">
        <v>2016</v>
      </c>
      <c r="C3842" s="113" t="s">
        <v>4199</v>
      </c>
      <c r="D3842" s="113" t="s">
        <v>824</v>
      </c>
      <c r="E3842" s="115"/>
      <c r="F3842" s="114">
        <v>7</v>
      </c>
      <c r="G3842" s="118" t="s">
        <v>821</v>
      </c>
    </row>
    <row r="3843" spans="1:7" ht="21" x14ac:dyDescent="0.35">
      <c r="A3843" s="112" t="s">
        <v>816</v>
      </c>
      <c r="B3843" s="113" t="s">
        <v>1482</v>
      </c>
      <c r="C3843" s="113" t="s">
        <v>4200</v>
      </c>
      <c r="D3843" s="113" t="s">
        <v>824</v>
      </c>
      <c r="E3843" s="115"/>
      <c r="F3843" s="114">
        <v>6</v>
      </c>
      <c r="G3843" s="118" t="s">
        <v>821</v>
      </c>
    </row>
    <row r="3844" spans="1:7" x14ac:dyDescent="0.35">
      <c r="A3844" s="112" t="s">
        <v>816</v>
      </c>
      <c r="B3844" s="113" t="s">
        <v>2625</v>
      </c>
      <c r="C3844" s="113" t="s">
        <v>4201</v>
      </c>
      <c r="D3844" s="113" t="s">
        <v>824</v>
      </c>
      <c r="E3844" s="115"/>
      <c r="F3844" s="114">
        <v>7</v>
      </c>
      <c r="G3844" s="118" t="s">
        <v>821</v>
      </c>
    </row>
    <row r="3845" spans="1:7" ht="31.5" x14ac:dyDescent="0.35">
      <c r="A3845" s="112" t="s">
        <v>816</v>
      </c>
      <c r="B3845" s="113" t="s">
        <v>975</v>
      </c>
      <c r="C3845" s="113" t="s">
        <v>3823</v>
      </c>
      <c r="D3845" s="113" t="s">
        <v>824</v>
      </c>
      <c r="E3845" s="115"/>
      <c r="F3845" s="114">
        <v>2</v>
      </c>
      <c r="G3845" s="118" t="s">
        <v>821</v>
      </c>
    </row>
    <row r="3846" spans="1:7" ht="31.5" x14ac:dyDescent="0.35">
      <c r="A3846" s="112" t="s">
        <v>816</v>
      </c>
      <c r="B3846" s="113" t="s">
        <v>975</v>
      </c>
      <c r="C3846" s="113" t="s">
        <v>2563</v>
      </c>
      <c r="D3846" s="113" t="s">
        <v>824</v>
      </c>
      <c r="E3846" s="115"/>
      <c r="F3846" s="114">
        <v>2</v>
      </c>
      <c r="G3846" s="118" t="s">
        <v>821</v>
      </c>
    </row>
    <row r="3847" spans="1:7" ht="31.5" x14ac:dyDescent="0.35">
      <c r="A3847" s="112" t="s">
        <v>816</v>
      </c>
      <c r="B3847" s="113" t="s">
        <v>1235</v>
      </c>
      <c r="C3847" s="113" t="s">
        <v>4202</v>
      </c>
      <c r="D3847" s="113" t="s">
        <v>824</v>
      </c>
      <c r="E3847" s="115"/>
      <c r="F3847" s="114">
        <v>1</v>
      </c>
      <c r="G3847" s="118" t="s">
        <v>821</v>
      </c>
    </row>
    <row r="3848" spans="1:7" ht="21" x14ac:dyDescent="0.35">
      <c r="A3848" s="112" t="s">
        <v>816</v>
      </c>
      <c r="B3848" s="113" t="s">
        <v>921</v>
      </c>
      <c r="C3848" s="113" t="s">
        <v>4203</v>
      </c>
      <c r="D3848" s="113" t="s">
        <v>824</v>
      </c>
      <c r="E3848" s="115"/>
      <c r="F3848" s="114">
        <v>2</v>
      </c>
      <c r="G3848" s="118" t="s">
        <v>821</v>
      </c>
    </row>
    <row r="3849" spans="1:7" ht="21" x14ac:dyDescent="0.35">
      <c r="A3849" s="112" t="s">
        <v>816</v>
      </c>
      <c r="B3849" s="113" t="s">
        <v>921</v>
      </c>
      <c r="C3849" s="113" t="s">
        <v>4203</v>
      </c>
      <c r="D3849" s="113" t="s">
        <v>824</v>
      </c>
      <c r="E3849" s="115"/>
      <c r="F3849" s="114">
        <v>2</v>
      </c>
      <c r="G3849" s="118" t="s">
        <v>821</v>
      </c>
    </row>
    <row r="3850" spans="1:7" ht="31.5" x14ac:dyDescent="0.35">
      <c r="A3850" s="112" t="s">
        <v>816</v>
      </c>
      <c r="B3850" s="113" t="s">
        <v>2128</v>
      </c>
      <c r="C3850" s="113" t="s">
        <v>4204</v>
      </c>
      <c r="D3850" s="113" t="s">
        <v>819</v>
      </c>
      <c r="E3850" s="113" t="s">
        <v>829</v>
      </c>
      <c r="F3850" s="114">
        <v>4</v>
      </c>
      <c r="G3850" s="118" t="s">
        <v>821</v>
      </c>
    </row>
    <row r="3851" spans="1:7" ht="21" x14ac:dyDescent="0.35">
      <c r="A3851" s="112" t="s">
        <v>816</v>
      </c>
      <c r="B3851" s="113" t="s">
        <v>1274</v>
      </c>
      <c r="C3851" s="113" t="s">
        <v>4205</v>
      </c>
      <c r="D3851" s="113" t="s">
        <v>819</v>
      </c>
      <c r="E3851" s="113" t="s">
        <v>820</v>
      </c>
      <c r="F3851" s="114">
        <v>1</v>
      </c>
      <c r="G3851" s="118" t="s">
        <v>821</v>
      </c>
    </row>
    <row r="3852" spans="1:7" x14ac:dyDescent="0.35">
      <c r="A3852" s="112" t="s">
        <v>816</v>
      </c>
      <c r="B3852" s="113" t="s">
        <v>880</v>
      </c>
      <c r="C3852" s="113" t="s">
        <v>4206</v>
      </c>
      <c r="D3852" s="113" t="s">
        <v>824</v>
      </c>
      <c r="E3852" s="115"/>
      <c r="F3852" s="114">
        <v>1</v>
      </c>
      <c r="G3852" s="118" t="s">
        <v>821</v>
      </c>
    </row>
    <row r="3853" spans="1:7" ht="21" x14ac:dyDescent="0.35">
      <c r="A3853" s="112" t="s">
        <v>816</v>
      </c>
      <c r="B3853" s="113" t="s">
        <v>1085</v>
      </c>
      <c r="C3853" s="113" t="s">
        <v>4207</v>
      </c>
      <c r="D3853" s="113" t="s">
        <v>824</v>
      </c>
      <c r="E3853" s="115"/>
      <c r="F3853" s="114">
        <v>2</v>
      </c>
      <c r="G3853" s="118" t="s">
        <v>821</v>
      </c>
    </row>
    <row r="3854" spans="1:7" x14ac:dyDescent="0.35">
      <c r="A3854" s="112" t="s">
        <v>816</v>
      </c>
      <c r="B3854" s="113" t="s">
        <v>2920</v>
      </c>
      <c r="C3854" s="113" t="s">
        <v>4208</v>
      </c>
      <c r="D3854" s="113" t="s">
        <v>824</v>
      </c>
      <c r="E3854" s="115"/>
      <c r="F3854" s="114">
        <v>1</v>
      </c>
      <c r="G3854" s="118" t="s">
        <v>821</v>
      </c>
    </row>
    <row r="3855" spans="1:7" ht="21" x14ac:dyDescent="0.35">
      <c r="A3855" s="112" t="s">
        <v>816</v>
      </c>
      <c r="B3855" s="113" t="s">
        <v>931</v>
      </c>
      <c r="C3855" s="113" t="s">
        <v>4209</v>
      </c>
      <c r="D3855" s="113" t="s">
        <v>824</v>
      </c>
      <c r="E3855" s="115"/>
      <c r="F3855" s="114">
        <v>1</v>
      </c>
      <c r="G3855" s="118" t="s">
        <v>821</v>
      </c>
    </row>
    <row r="3856" spans="1:7" ht="21" x14ac:dyDescent="0.35">
      <c r="A3856" s="112" t="s">
        <v>816</v>
      </c>
      <c r="B3856" s="113" t="s">
        <v>3362</v>
      </c>
      <c r="C3856" s="113" t="s">
        <v>4210</v>
      </c>
      <c r="D3856" s="113" t="s">
        <v>819</v>
      </c>
      <c r="E3856" s="113" t="s">
        <v>829</v>
      </c>
      <c r="F3856" s="114">
        <v>4</v>
      </c>
      <c r="G3856" s="118" t="s">
        <v>821</v>
      </c>
    </row>
    <row r="3857" spans="1:7" ht="21" x14ac:dyDescent="0.35">
      <c r="A3857" s="112" t="s">
        <v>816</v>
      </c>
      <c r="B3857" s="113" t="s">
        <v>1177</v>
      </c>
      <c r="C3857" s="113" t="s">
        <v>4211</v>
      </c>
      <c r="D3857" s="113" t="s">
        <v>824</v>
      </c>
      <c r="E3857" s="115"/>
      <c r="F3857" s="114">
        <v>5</v>
      </c>
      <c r="G3857" s="118" t="s">
        <v>821</v>
      </c>
    </row>
    <row r="3858" spans="1:7" ht="21" x14ac:dyDescent="0.35">
      <c r="A3858" s="112" t="s">
        <v>816</v>
      </c>
      <c r="B3858" s="113" t="s">
        <v>1291</v>
      </c>
      <c r="C3858" s="113" t="s">
        <v>4212</v>
      </c>
      <c r="D3858" s="113" t="s">
        <v>824</v>
      </c>
      <c r="E3858" s="115"/>
      <c r="F3858" s="114">
        <v>2</v>
      </c>
      <c r="G3858" s="118" t="s">
        <v>821</v>
      </c>
    </row>
    <row r="3859" spans="1:7" x14ac:dyDescent="0.35">
      <c r="A3859" s="112" t="s">
        <v>816</v>
      </c>
      <c r="B3859" s="113" t="s">
        <v>1823</v>
      </c>
      <c r="C3859" s="113" t="s">
        <v>4213</v>
      </c>
      <c r="D3859" s="113" t="s">
        <v>824</v>
      </c>
      <c r="E3859" s="115"/>
      <c r="F3859" s="114">
        <v>4</v>
      </c>
      <c r="G3859" s="118" t="s">
        <v>821</v>
      </c>
    </row>
    <row r="3860" spans="1:7" ht="21" x14ac:dyDescent="0.35">
      <c r="A3860" s="112" t="s">
        <v>816</v>
      </c>
      <c r="B3860" s="113" t="s">
        <v>817</v>
      </c>
      <c r="C3860" s="113" t="s">
        <v>4214</v>
      </c>
      <c r="D3860" s="113" t="s">
        <v>824</v>
      </c>
      <c r="E3860" s="115"/>
      <c r="F3860" s="114">
        <v>2</v>
      </c>
      <c r="G3860" s="118" t="s">
        <v>821</v>
      </c>
    </row>
    <row r="3861" spans="1:7" ht="21" x14ac:dyDescent="0.35">
      <c r="A3861" s="112" t="s">
        <v>816</v>
      </c>
      <c r="B3861" s="113" t="s">
        <v>1291</v>
      </c>
      <c r="C3861" s="113" t="s">
        <v>4215</v>
      </c>
      <c r="D3861" s="113" t="s">
        <v>824</v>
      </c>
      <c r="E3861" s="115"/>
      <c r="F3861" s="114">
        <v>1</v>
      </c>
      <c r="G3861" s="118" t="s">
        <v>821</v>
      </c>
    </row>
    <row r="3862" spans="1:7" ht="21" x14ac:dyDescent="0.35">
      <c r="A3862" s="112" t="s">
        <v>816</v>
      </c>
      <c r="B3862" s="113" t="s">
        <v>1209</v>
      </c>
      <c r="C3862" s="113" t="s">
        <v>4216</v>
      </c>
      <c r="D3862" s="113" t="s">
        <v>824</v>
      </c>
      <c r="E3862" s="115"/>
      <c r="F3862" s="114">
        <v>1</v>
      </c>
      <c r="G3862" s="118" t="s">
        <v>821</v>
      </c>
    </row>
    <row r="3863" spans="1:7" ht="21" x14ac:dyDescent="0.35">
      <c r="A3863" s="112" t="s">
        <v>816</v>
      </c>
      <c r="B3863" s="113" t="s">
        <v>969</v>
      </c>
      <c r="C3863" s="113" t="s">
        <v>4217</v>
      </c>
      <c r="D3863" s="113" t="s">
        <v>824</v>
      </c>
      <c r="E3863" s="115"/>
      <c r="F3863" s="114">
        <v>5</v>
      </c>
      <c r="G3863" s="118" t="s">
        <v>821</v>
      </c>
    </row>
    <row r="3864" spans="1:7" ht="21" x14ac:dyDescent="0.35">
      <c r="A3864" s="112" t="s">
        <v>816</v>
      </c>
      <c r="B3864" s="113" t="s">
        <v>4218</v>
      </c>
      <c r="C3864" s="113" t="s">
        <v>4219</v>
      </c>
      <c r="D3864" s="113" t="s">
        <v>824</v>
      </c>
      <c r="E3864" s="115"/>
      <c r="F3864" s="114">
        <v>1</v>
      </c>
      <c r="G3864" s="118" t="s">
        <v>821</v>
      </c>
    </row>
    <row r="3865" spans="1:7" x14ac:dyDescent="0.35">
      <c r="A3865" s="112" t="s">
        <v>816</v>
      </c>
      <c r="B3865" s="113" t="s">
        <v>1532</v>
      </c>
      <c r="C3865" s="113" t="s">
        <v>4220</v>
      </c>
      <c r="D3865" s="113" t="s">
        <v>819</v>
      </c>
      <c r="E3865" s="113" t="s">
        <v>829</v>
      </c>
      <c r="F3865" s="114">
        <v>1</v>
      </c>
      <c r="G3865" s="118" t="s">
        <v>821</v>
      </c>
    </row>
    <row r="3866" spans="1:7" x14ac:dyDescent="0.35">
      <c r="A3866" s="112" t="s">
        <v>816</v>
      </c>
      <c r="B3866" s="113" t="s">
        <v>1532</v>
      </c>
      <c r="C3866" s="113" t="s">
        <v>4220</v>
      </c>
      <c r="D3866" s="113" t="s">
        <v>819</v>
      </c>
      <c r="E3866" s="113" t="s">
        <v>829</v>
      </c>
      <c r="F3866" s="114">
        <v>1</v>
      </c>
      <c r="G3866" s="118" t="s">
        <v>821</v>
      </c>
    </row>
    <row r="3867" spans="1:7" x14ac:dyDescent="0.35">
      <c r="A3867" s="112" t="s">
        <v>816</v>
      </c>
      <c r="B3867" s="113" t="s">
        <v>1532</v>
      </c>
      <c r="C3867" s="113" t="s">
        <v>4221</v>
      </c>
      <c r="D3867" s="113" t="s">
        <v>819</v>
      </c>
      <c r="E3867" s="113" t="s">
        <v>845</v>
      </c>
      <c r="F3867" s="114">
        <v>1</v>
      </c>
      <c r="G3867" s="118" t="s">
        <v>821</v>
      </c>
    </row>
    <row r="3868" spans="1:7" x14ac:dyDescent="0.35">
      <c r="A3868" s="112" t="s">
        <v>816</v>
      </c>
      <c r="B3868" s="113" t="s">
        <v>1532</v>
      </c>
      <c r="C3868" s="113" t="s">
        <v>4221</v>
      </c>
      <c r="D3868" s="113" t="s">
        <v>819</v>
      </c>
      <c r="E3868" s="113" t="s">
        <v>845</v>
      </c>
      <c r="F3868" s="114">
        <v>1</v>
      </c>
      <c r="G3868" s="118" t="s">
        <v>821</v>
      </c>
    </row>
    <row r="3869" spans="1:7" ht="21" x14ac:dyDescent="0.35">
      <c r="A3869" s="112" t="s">
        <v>816</v>
      </c>
      <c r="B3869" s="113" t="s">
        <v>1331</v>
      </c>
      <c r="C3869" s="113" t="s">
        <v>4222</v>
      </c>
      <c r="D3869" s="113" t="s">
        <v>824</v>
      </c>
      <c r="E3869" s="115"/>
      <c r="F3869" s="114">
        <v>1</v>
      </c>
      <c r="G3869" s="118" t="s">
        <v>821</v>
      </c>
    </row>
    <row r="3870" spans="1:7" ht="21" x14ac:dyDescent="0.35">
      <c r="A3870" s="112" t="s">
        <v>816</v>
      </c>
      <c r="B3870" s="113" t="s">
        <v>1331</v>
      </c>
      <c r="C3870" s="113" t="s">
        <v>4222</v>
      </c>
      <c r="D3870" s="113" t="s">
        <v>824</v>
      </c>
      <c r="E3870" s="115"/>
      <c r="F3870" s="114">
        <v>1</v>
      </c>
      <c r="G3870" s="118" t="s">
        <v>821</v>
      </c>
    </row>
    <row r="3871" spans="1:7" ht="21" x14ac:dyDescent="0.35">
      <c r="A3871" s="112" t="s">
        <v>816</v>
      </c>
      <c r="B3871" s="113" t="s">
        <v>996</v>
      </c>
      <c r="C3871" s="113" t="s">
        <v>4223</v>
      </c>
      <c r="D3871" s="113" t="s">
        <v>819</v>
      </c>
      <c r="E3871" s="113" t="s">
        <v>838</v>
      </c>
      <c r="F3871" s="114">
        <v>1</v>
      </c>
      <c r="G3871" s="118" t="s">
        <v>821</v>
      </c>
    </row>
    <row r="3872" spans="1:7" ht="21" x14ac:dyDescent="0.35">
      <c r="A3872" s="112" t="s">
        <v>816</v>
      </c>
      <c r="B3872" s="113" t="s">
        <v>4224</v>
      </c>
      <c r="C3872" s="113" t="s">
        <v>4225</v>
      </c>
      <c r="D3872" s="113" t="s">
        <v>824</v>
      </c>
      <c r="E3872" s="115"/>
      <c r="F3872" s="114">
        <v>1</v>
      </c>
      <c r="G3872" s="118" t="s">
        <v>821</v>
      </c>
    </row>
    <row r="3873" spans="1:7" ht="21" x14ac:dyDescent="0.35">
      <c r="A3873" s="112" t="s">
        <v>816</v>
      </c>
      <c r="B3873" s="113" t="s">
        <v>890</v>
      </c>
      <c r="C3873" s="113" t="s">
        <v>4226</v>
      </c>
      <c r="D3873" s="113" t="s">
        <v>819</v>
      </c>
      <c r="E3873" s="113" t="s">
        <v>820</v>
      </c>
      <c r="F3873" s="114">
        <v>1</v>
      </c>
      <c r="G3873" s="118" t="s">
        <v>821</v>
      </c>
    </row>
    <row r="3874" spans="1:7" ht="21" x14ac:dyDescent="0.35">
      <c r="A3874" s="112" t="s">
        <v>816</v>
      </c>
      <c r="B3874" s="113" t="s">
        <v>890</v>
      </c>
      <c r="C3874" s="113" t="s">
        <v>4226</v>
      </c>
      <c r="D3874" s="113" t="s">
        <v>819</v>
      </c>
      <c r="E3874" s="113" t="s">
        <v>820</v>
      </c>
      <c r="F3874" s="114">
        <v>1</v>
      </c>
      <c r="G3874" s="118" t="s">
        <v>821</v>
      </c>
    </row>
    <row r="3875" spans="1:7" ht="21" x14ac:dyDescent="0.35">
      <c r="A3875" s="112" t="s">
        <v>816</v>
      </c>
      <c r="B3875" s="113" t="s">
        <v>890</v>
      </c>
      <c r="C3875" s="113" t="s">
        <v>4226</v>
      </c>
      <c r="D3875" s="113" t="s">
        <v>819</v>
      </c>
      <c r="E3875" s="113" t="s">
        <v>820</v>
      </c>
      <c r="F3875" s="114">
        <v>1</v>
      </c>
      <c r="G3875" s="118" t="s">
        <v>821</v>
      </c>
    </row>
    <row r="3876" spans="1:7" ht="21" x14ac:dyDescent="0.35">
      <c r="A3876" s="112" t="s">
        <v>816</v>
      </c>
      <c r="B3876" s="113" t="s">
        <v>931</v>
      </c>
      <c r="C3876" s="113" t="s">
        <v>4227</v>
      </c>
      <c r="D3876" s="113" t="s">
        <v>824</v>
      </c>
      <c r="E3876" s="115"/>
      <c r="F3876" s="114">
        <v>1</v>
      </c>
      <c r="G3876" s="118" t="s">
        <v>821</v>
      </c>
    </row>
    <row r="3877" spans="1:7" ht="21" x14ac:dyDescent="0.35">
      <c r="A3877" s="112" t="s">
        <v>816</v>
      </c>
      <c r="B3877" s="113" t="s">
        <v>902</v>
      </c>
      <c r="C3877" s="113" t="s">
        <v>4228</v>
      </c>
      <c r="D3877" s="113" t="s">
        <v>819</v>
      </c>
      <c r="E3877" s="113" t="s">
        <v>838</v>
      </c>
      <c r="F3877" s="114">
        <v>1</v>
      </c>
      <c r="G3877" s="118" t="s">
        <v>821</v>
      </c>
    </row>
    <row r="3878" spans="1:7" ht="21" x14ac:dyDescent="0.35">
      <c r="A3878" s="112" t="s">
        <v>816</v>
      </c>
      <c r="B3878" s="113" t="s">
        <v>890</v>
      </c>
      <c r="C3878" s="113" t="s">
        <v>4229</v>
      </c>
      <c r="D3878" s="113" t="s">
        <v>819</v>
      </c>
      <c r="E3878" s="113" t="s">
        <v>838</v>
      </c>
      <c r="F3878" s="114">
        <v>1</v>
      </c>
      <c r="G3878" s="118" t="s">
        <v>821</v>
      </c>
    </row>
    <row r="3879" spans="1:7" ht="21" x14ac:dyDescent="0.35">
      <c r="A3879" s="112" t="s">
        <v>816</v>
      </c>
      <c r="B3879" s="113" t="s">
        <v>890</v>
      </c>
      <c r="C3879" s="113" t="s">
        <v>4230</v>
      </c>
      <c r="D3879" s="113" t="s">
        <v>819</v>
      </c>
      <c r="E3879" s="113" t="s">
        <v>838</v>
      </c>
      <c r="F3879" s="114">
        <v>1</v>
      </c>
      <c r="G3879" s="118" t="s">
        <v>821</v>
      </c>
    </row>
    <row r="3880" spans="1:7" ht="21" x14ac:dyDescent="0.35">
      <c r="A3880" s="112" t="s">
        <v>816</v>
      </c>
      <c r="B3880" s="113" t="s">
        <v>890</v>
      </c>
      <c r="C3880" s="113" t="s">
        <v>4231</v>
      </c>
      <c r="D3880" s="113" t="s">
        <v>819</v>
      </c>
      <c r="E3880" s="113" t="s">
        <v>845</v>
      </c>
      <c r="F3880" s="114">
        <v>1</v>
      </c>
      <c r="G3880" s="118" t="s">
        <v>821</v>
      </c>
    </row>
    <row r="3881" spans="1:7" ht="21" x14ac:dyDescent="0.35">
      <c r="A3881" s="112" t="s">
        <v>816</v>
      </c>
      <c r="B3881" s="113" t="s">
        <v>890</v>
      </c>
      <c r="C3881" s="113" t="s">
        <v>4231</v>
      </c>
      <c r="D3881" s="113" t="s">
        <v>819</v>
      </c>
      <c r="E3881" s="113" t="s">
        <v>845</v>
      </c>
      <c r="F3881" s="114">
        <v>1</v>
      </c>
      <c r="G3881" s="118" t="s">
        <v>821</v>
      </c>
    </row>
    <row r="3882" spans="1:7" x14ac:dyDescent="0.35">
      <c r="A3882" s="112" t="s">
        <v>816</v>
      </c>
      <c r="B3882" s="113" t="s">
        <v>1532</v>
      </c>
      <c r="C3882" s="113" t="s">
        <v>3498</v>
      </c>
      <c r="D3882" s="113" t="s">
        <v>819</v>
      </c>
      <c r="E3882" s="113" t="s">
        <v>838</v>
      </c>
      <c r="F3882" s="114">
        <v>1</v>
      </c>
      <c r="G3882" s="118" t="s">
        <v>821</v>
      </c>
    </row>
    <row r="3883" spans="1:7" ht="21" x14ac:dyDescent="0.35">
      <c r="A3883" s="112" t="s">
        <v>816</v>
      </c>
      <c r="B3883" s="113" t="s">
        <v>1670</v>
      </c>
      <c r="C3883" s="113" t="s">
        <v>4232</v>
      </c>
      <c r="D3883" s="113" t="s">
        <v>824</v>
      </c>
      <c r="E3883" s="115"/>
      <c r="F3883" s="114">
        <v>2</v>
      </c>
      <c r="G3883" s="118" t="s">
        <v>821</v>
      </c>
    </row>
    <row r="3884" spans="1:7" ht="21" x14ac:dyDescent="0.35">
      <c r="A3884" s="112" t="s">
        <v>816</v>
      </c>
      <c r="B3884" s="113" t="s">
        <v>890</v>
      </c>
      <c r="C3884" s="113" t="s">
        <v>4233</v>
      </c>
      <c r="D3884" s="113" t="s">
        <v>819</v>
      </c>
      <c r="E3884" s="113" t="s">
        <v>838</v>
      </c>
      <c r="F3884" s="114">
        <v>1</v>
      </c>
      <c r="G3884" s="118" t="s">
        <v>821</v>
      </c>
    </row>
    <row r="3885" spans="1:7" x14ac:dyDescent="0.35">
      <c r="A3885" s="112" t="s">
        <v>816</v>
      </c>
      <c r="B3885" s="113" t="s">
        <v>1532</v>
      </c>
      <c r="C3885" s="113" t="s">
        <v>4234</v>
      </c>
      <c r="D3885" s="113" t="s">
        <v>824</v>
      </c>
      <c r="E3885" s="115"/>
      <c r="F3885" s="114">
        <v>1</v>
      </c>
      <c r="G3885" s="118" t="s">
        <v>821</v>
      </c>
    </row>
    <row r="3886" spans="1:7" ht="21" x14ac:dyDescent="0.35">
      <c r="A3886" s="112" t="s">
        <v>816</v>
      </c>
      <c r="B3886" s="113" t="s">
        <v>2634</v>
      </c>
      <c r="C3886" s="113" t="s">
        <v>4235</v>
      </c>
      <c r="D3886" s="113" t="s">
        <v>824</v>
      </c>
      <c r="E3886" s="115"/>
      <c r="F3886" s="114">
        <v>4</v>
      </c>
      <c r="G3886" s="118" t="s">
        <v>821</v>
      </c>
    </row>
    <row r="3887" spans="1:7" ht="21" x14ac:dyDescent="0.35">
      <c r="A3887" s="112" t="s">
        <v>816</v>
      </c>
      <c r="B3887" s="113" t="s">
        <v>917</v>
      </c>
      <c r="C3887" s="113" t="s">
        <v>4236</v>
      </c>
      <c r="D3887" s="113" t="s">
        <v>824</v>
      </c>
      <c r="E3887" s="115"/>
      <c r="F3887" s="114">
        <v>4</v>
      </c>
      <c r="G3887" s="118" t="s">
        <v>821</v>
      </c>
    </row>
    <row r="3888" spans="1:7" ht="21" x14ac:dyDescent="0.35">
      <c r="A3888" s="112" t="s">
        <v>816</v>
      </c>
      <c r="B3888" s="113" t="s">
        <v>1138</v>
      </c>
      <c r="C3888" s="113" t="s">
        <v>4237</v>
      </c>
      <c r="D3888" s="113" t="s">
        <v>824</v>
      </c>
      <c r="E3888" s="115"/>
      <c r="F3888" s="114">
        <v>2</v>
      </c>
      <c r="G3888" s="118" t="s">
        <v>821</v>
      </c>
    </row>
    <row r="3889" spans="1:7" ht="21" x14ac:dyDescent="0.35">
      <c r="A3889" s="112" t="s">
        <v>816</v>
      </c>
      <c r="B3889" s="113" t="s">
        <v>1060</v>
      </c>
      <c r="C3889" s="113" t="s">
        <v>4238</v>
      </c>
      <c r="D3889" s="113" t="s">
        <v>824</v>
      </c>
      <c r="E3889" s="115"/>
      <c r="F3889" s="114">
        <v>1</v>
      </c>
      <c r="G3889" s="118" t="s">
        <v>821</v>
      </c>
    </row>
    <row r="3890" spans="1:7" ht="21" x14ac:dyDescent="0.35">
      <c r="A3890" s="112" t="s">
        <v>816</v>
      </c>
      <c r="B3890" s="113" t="s">
        <v>1060</v>
      </c>
      <c r="C3890" s="113" t="s">
        <v>4238</v>
      </c>
      <c r="D3890" s="113" t="s">
        <v>824</v>
      </c>
      <c r="E3890" s="115"/>
      <c r="F3890" s="114">
        <v>1</v>
      </c>
      <c r="G3890" s="118" t="s">
        <v>821</v>
      </c>
    </row>
    <row r="3891" spans="1:7" ht="21" x14ac:dyDescent="0.35">
      <c r="A3891" s="112" t="s">
        <v>816</v>
      </c>
      <c r="B3891" s="113" t="s">
        <v>1331</v>
      </c>
      <c r="C3891" s="113" t="s">
        <v>4239</v>
      </c>
      <c r="D3891" s="113" t="s">
        <v>824</v>
      </c>
      <c r="E3891" s="115"/>
      <c r="F3891" s="114">
        <v>1</v>
      </c>
      <c r="G3891" s="118" t="s">
        <v>821</v>
      </c>
    </row>
    <row r="3892" spans="1:7" ht="21" x14ac:dyDescent="0.35">
      <c r="A3892" s="112" t="s">
        <v>816</v>
      </c>
      <c r="B3892" s="113" t="s">
        <v>1159</v>
      </c>
      <c r="C3892" s="113" t="s">
        <v>4240</v>
      </c>
      <c r="D3892" s="113" t="s">
        <v>819</v>
      </c>
      <c r="E3892" s="113" t="s">
        <v>845</v>
      </c>
      <c r="F3892" s="114">
        <v>4</v>
      </c>
      <c r="G3892" s="118" t="s">
        <v>821</v>
      </c>
    </row>
    <row r="3893" spans="1:7" x14ac:dyDescent="0.35">
      <c r="A3893" s="112" t="s">
        <v>816</v>
      </c>
      <c r="B3893" s="113" t="s">
        <v>817</v>
      </c>
      <c r="C3893" s="113" t="s">
        <v>4241</v>
      </c>
      <c r="D3893" s="113" t="s">
        <v>819</v>
      </c>
      <c r="E3893" s="113" t="s">
        <v>838</v>
      </c>
      <c r="F3893" s="114">
        <v>1</v>
      </c>
      <c r="G3893" s="118" t="s">
        <v>821</v>
      </c>
    </row>
    <row r="3894" spans="1:7" ht="21" x14ac:dyDescent="0.35">
      <c r="A3894" s="112" t="s">
        <v>816</v>
      </c>
      <c r="B3894" s="113" t="s">
        <v>1331</v>
      </c>
      <c r="C3894" s="113" t="s">
        <v>4242</v>
      </c>
      <c r="D3894" s="113" t="s">
        <v>824</v>
      </c>
      <c r="E3894" s="115"/>
      <c r="F3894" s="114">
        <v>1</v>
      </c>
      <c r="G3894" s="118" t="s">
        <v>821</v>
      </c>
    </row>
    <row r="3895" spans="1:7" ht="21" x14ac:dyDescent="0.35">
      <c r="A3895" s="112" t="s">
        <v>816</v>
      </c>
      <c r="B3895" s="113" t="s">
        <v>867</v>
      </c>
      <c r="C3895" s="113" t="s">
        <v>4243</v>
      </c>
      <c r="D3895" s="113" t="s">
        <v>819</v>
      </c>
      <c r="E3895" s="113" t="s">
        <v>838</v>
      </c>
      <c r="F3895" s="114">
        <v>1</v>
      </c>
      <c r="G3895" s="118" t="s">
        <v>821</v>
      </c>
    </row>
    <row r="3896" spans="1:7" ht="21" x14ac:dyDescent="0.35">
      <c r="A3896" s="112" t="s">
        <v>816</v>
      </c>
      <c r="B3896" s="113" t="s">
        <v>867</v>
      </c>
      <c r="C3896" s="113" t="s">
        <v>4243</v>
      </c>
      <c r="D3896" s="113" t="s">
        <v>819</v>
      </c>
      <c r="E3896" s="113" t="s">
        <v>838</v>
      </c>
      <c r="F3896" s="114">
        <v>1</v>
      </c>
      <c r="G3896" s="118" t="s">
        <v>821</v>
      </c>
    </row>
    <row r="3897" spans="1:7" ht="31.5" x14ac:dyDescent="0.35">
      <c r="A3897" s="112" t="s">
        <v>816</v>
      </c>
      <c r="B3897" s="113" t="s">
        <v>855</v>
      </c>
      <c r="C3897" s="113" t="s">
        <v>4244</v>
      </c>
      <c r="D3897" s="113" t="s">
        <v>824</v>
      </c>
      <c r="E3897" s="115"/>
      <c r="F3897" s="114">
        <v>2</v>
      </c>
      <c r="G3897" s="118" t="s">
        <v>821</v>
      </c>
    </row>
    <row r="3898" spans="1:7" ht="21" x14ac:dyDescent="0.35">
      <c r="A3898" s="112" t="s">
        <v>816</v>
      </c>
      <c r="B3898" s="113" t="s">
        <v>855</v>
      </c>
      <c r="C3898" s="113" t="s">
        <v>4245</v>
      </c>
      <c r="D3898" s="113" t="s">
        <v>824</v>
      </c>
      <c r="E3898" s="115"/>
      <c r="F3898" s="114">
        <v>1</v>
      </c>
      <c r="G3898" s="118" t="s">
        <v>821</v>
      </c>
    </row>
    <row r="3899" spans="1:7" ht="21" x14ac:dyDescent="0.35">
      <c r="A3899" s="112" t="s">
        <v>816</v>
      </c>
      <c r="B3899" s="113" t="s">
        <v>935</v>
      </c>
      <c r="C3899" s="113" t="s">
        <v>4246</v>
      </c>
      <c r="D3899" s="113" t="s">
        <v>824</v>
      </c>
      <c r="E3899" s="115"/>
      <c r="F3899" s="114">
        <v>1</v>
      </c>
      <c r="G3899" s="118" t="s">
        <v>821</v>
      </c>
    </row>
    <row r="3900" spans="1:7" ht="21" x14ac:dyDescent="0.35">
      <c r="A3900" s="112" t="s">
        <v>816</v>
      </c>
      <c r="B3900" s="113" t="s">
        <v>1579</v>
      </c>
      <c r="C3900" s="113" t="s">
        <v>4247</v>
      </c>
      <c r="D3900" s="113" t="s">
        <v>819</v>
      </c>
      <c r="E3900" s="113" t="s">
        <v>838</v>
      </c>
      <c r="F3900" s="114">
        <v>1</v>
      </c>
      <c r="G3900" s="118" t="s">
        <v>821</v>
      </c>
    </row>
    <row r="3901" spans="1:7" x14ac:dyDescent="0.35">
      <c r="A3901" s="112" t="s">
        <v>816</v>
      </c>
      <c r="B3901" s="113" t="s">
        <v>1315</v>
      </c>
      <c r="C3901" s="113" t="s">
        <v>4248</v>
      </c>
      <c r="D3901" s="113" t="s">
        <v>819</v>
      </c>
      <c r="E3901" s="113" t="s">
        <v>820</v>
      </c>
      <c r="F3901" s="114">
        <v>10</v>
      </c>
      <c r="G3901" s="118" t="s">
        <v>821</v>
      </c>
    </row>
    <row r="3902" spans="1:7" ht="21" x14ac:dyDescent="0.35">
      <c r="A3902" s="112" t="s">
        <v>816</v>
      </c>
      <c r="B3902" s="113" t="s">
        <v>2223</v>
      </c>
      <c r="C3902" s="113" t="s">
        <v>4249</v>
      </c>
      <c r="D3902" s="113" t="s">
        <v>824</v>
      </c>
      <c r="E3902" s="115"/>
      <c r="F3902" s="114">
        <v>2</v>
      </c>
      <c r="G3902" s="118" t="s">
        <v>821</v>
      </c>
    </row>
    <row r="3903" spans="1:7" x14ac:dyDescent="0.35">
      <c r="A3903" s="112" t="s">
        <v>816</v>
      </c>
      <c r="B3903" s="113" t="s">
        <v>1541</v>
      </c>
      <c r="C3903" s="113" t="s">
        <v>4250</v>
      </c>
      <c r="D3903" s="113" t="s">
        <v>824</v>
      </c>
      <c r="E3903" s="115"/>
      <c r="F3903" s="114">
        <v>5</v>
      </c>
      <c r="G3903" s="118" t="s">
        <v>821</v>
      </c>
    </row>
    <row r="3904" spans="1:7" x14ac:dyDescent="0.35">
      <c r="A3904" s="112" t="s">
        <v>816</v>
      </c>
      <c r="B3904" s="113" t="s">
        <v>1202</v>
      </c>
      <c r="C3904" s="113" t="s">
        <v>4251</v>
      </c>
      <c r="D3904" s="113" t="s">
        <v>824</v>
      </c>
      <c r="E3904" s="115"/>
      <c r="F3904" s="114">
        <v>8</v>
      </c>
      <c r="G3904" s="118" t="s">
        <v>821</v>
      </c>
    </row>
    <row r="3905" spans="1:7" ht="21" x14ac:dyDescent="0.35">
      <c r="A3905" s="112" t="s">
        <v>816</v>
      </c>
      <c r="B3905" s="113" t="s">
        <v>967</v>
      </c>
      <c r="C3905" s="113" t="s">
        <v>4252</v>
      </c>
      <c r="D3905" s="113" t="s">
        <v>819</v>
      </c>
      <c r="E3905" s="113" t="s">
        <v>820</v>
      </c>
      <c r="F3905" s="114">
        <v>1</v>
      </c>
      <c r="G3905" s="118" t="s">
        <v>821</v>
      </c>
    </row>
    <row r="3906" spans="1:7" ht="21" x14ac:dyDescent="0.35">
      <c r="A3906" s="112" t="s">
        <v>816</v>
      </c>
      <c r="B3906" s="113" t="s">
        <v>902</v>
      </c>
      <c r="C3906" s="113" t="s">
        <v>4253</v>
      </c>
      <c r="D3906" s="113" t="s">
        <v>819</v>
      </c>
      <c r="E3906" s="113" t="s">
        <v>838</v>
      </c>
      <c r="F3906" s="114">
        <v>1</v>
      </c>
      <c r="G3906" s="118" t="s">
        <v>821</v>
      </c>
    </row>
    <row r="3907" spans="1:7" ht="21" x14ac:dyDescent="0.35">
      <c r="A3907" s="112" t="s">
        <v>816</v>
      </c>
      <c r="B3907" s="113" t="s">
        <v>902</v>
      </c>
      <c r="C3907" s="113" t="s">
        <v>4253</v>
      </c>
      <c r="D3907" s="113" t="s">
        <v>819</v>
      </c>
      <c r="E3907" s="113" t="s">
        <v>838</v>
      </c>
      <c r="F3907" s="114">
        <v>1</v>
      </c>
      <c r="G3907" s="118" t="s">
        <v>821</v>
      </c>
    </row>
    <row r="3908" spans="1:7" ht="21" x14ac:dyDescent="0.35">
      <c r="A3908" s="112" t="s">
        <v>816</v>
      </c>
      <c r="B3908" s="113" t="s">
        <v>1532</v>
      </c>
      <c r="C3908" s="113" t="s">
        <v>4254</v>
      </c>
      <c r="D3908" s="113" t="s">
        <v>819</v>
      </c>
      <c r="E3908" s="113" t="s">
        <v>820</v>
      </c>
      <c r="F3908" s="114">
        <v>1</v>
      </c>
      <c r="G3908" s="118" t="s">
        <v>821</v>
      </c>
    </row>
    <row r="3909" spans="1:7" ht="21" x14ac:dyDescent="0.35">
      <c r="A3909" s="112" t="s">
        <v>816</v>
      </c>
      <c r="B3909" s="113" t="s">
        <v>1532</v>
      </c>
      <c r="C3909" s="113" t="s">
        <v>4255</v>
      </c>
      <c r="D3909" s="113" t="s">
        <v>824</v>
      </c>
      <c r="E3909" s="115"/>
      <c r="F3909" s="114">
        <v>1</v>
      </c>
      <c r="G3909" s="118" t="s">
        <v>821</v>
      </c>
    </row>
    <row r="3910" spans="1:7" x14ac:dyDescent="0.35">
      <c r="A3910" s="112" t="s">
        <v>816</v>
      </c>
      <c r="B3910" s="113" t="s">
        <v>1532</v>
      </c>
      <c r="C3910" s="113" t="s">
        <v>4256</v>
      </c>
      <c r="D3910" s="113" t="s">
        <v>819</v>
      </c>
      <c r="E3910" s="113" t="s">
        <v>820</v>
      </c>
      <c r="F3910" s="114">
        <v>1</v>
      </c>
      <c r="G3910" s="118" t="s">
        <v>821</v>
      </c>
    </row>
    <row r="3911" spans="1:7" ht="21" x14ac:dyDescent="0.35">
      <c r="A3911" s="112" t="s">
        <v>816</v>
      </c>
      <c r="B3911" s="113" t="s">
        <v>1532</v>
      </c>
      <c r="C3911" s="113" t="s">
        <v>4257</v>
      </c>
      <c r="D3911" s="113" t="s">
        <v>819</v>
      </c>
      <c r="E3911" s="113" t="s">
        <v>838</v>
      </c>
      <c r="F3911" s="114">
        <v>1</v>
      </c>
      <c r="G3911" s="118" t="s">
        <v>821</v>
      </c>
    </row>
    <row r="3912" spans="1:7" x14ac:dyDescent="0.35">
      <c r="A3912" s="112" t="s">
        <v>816</v>
      </c>
      <c r="B3912" s="113" t="s">
        <v>1532</v>
      </c>
      <c r="C3912" s="113" t="s">
        <v>4258</v>
      </c>
      <c r="D3912" s="113" t="s">
        <v>819</v>
      </c>
      <c r="E3912" s="113" t="s">
        <v>838</v>
      </c>
      <c r="F3912" s="114">
        <v>1</v>
      </c>
      <c r="G3912" s="118" t="s">
        <v>821</v>
      </c>
    </row>
    <row r="3913" spans="1:7" ht="21" x14ac:dyDescent="0.35">
      <c r="A3913" s="112" t="s">
        <v>816</v>
      </c>
      <c r="B3913" s="113" t="s">
        <v>1060</v>
      </c>
      <c r="C3913" s="113" t="s">
        <v>4259</v>
      </c>
      <c r="D3913" s="113" t="s">
        <v>824</v>
      </c>
      <c r="E3913" s="115"/>
      <c r="F3913" s="114">
        <v>1</v>
      </c>
      <c r="G3913" s="118" t="s">
        <v>821</v>
      </c>
    </row>
    <row r="3914" spans="1:7" ht="21" x14ac:dyDescent="0.35">
      <c r="A3914" s="112" t="s">
        <v>816</v>
      </c>
      <c r="B3914" s="113" t="s">
        <v>1814</v>
      </c>
      <c r="C3914" s="113" t="s">
        <v>4260</v>
      </c>
      <c r="D3914" s="113" t="s">
        <v>824</v>
      </c>
      <c r="E3914" s="115"/>
      <c r="F3914" s="114">
        <v>2</v>
      </c>
      <c r="G3914" s="118" t="s">
        <v>821</v>
      </c>
    </row>
    <row r="3915" spans="1:7" ht="21" x14ac:dyDescent="0.35">
      <c r="A3915" s="112" t="s">
        <v>816</v>
      </c>
      <c r="B3915" s="113" t="s">
        <v>935</v>
      </c>
      <c r="C3915" s="113" t="s">
        <v>4261</v>
      </c>
      <c r="D3915" s="113" t="s">
        <v>824</v>
      </c>
      <c r="E3915" s="115"/>
      <c r="F3915" s="114">
        <v>1</v>
      </c>
      <c r="G3915" s="118" t="s">
        <v>821</v>
      </c>
    </row>
    <row r="3916" spans="1:7" ht="21" x14ac:dyDescent="0.35">
      <c r="A3916" s="112" t="s">
        <v>816</v>
      </c>
      <c r="B3916" s="113" t="s">
        <v>3328</v>
      </c>
      <c r="C3916" s="113" t="s">
        <v>4262</v>
      </c>
      <c r="D3916" s="113" t="s">
        <v>824</v>
      </c>
      <c r="E3916" s="115"/>
      <c r="F3916" s="114">
        <v>1</v>
      </c>
      <c r="G3916" s="118" t="s">
        <v>821</v>
      </c>
    </row>
    <row r="3917" spans="1:7" ht="21" x14ac:dyDescent="0.35">
      <c r="A3917" s="112" t="s">
        <v>816</v>
      </c>
      <c r="B3917" s="113" t="s">
        <v>3328</v>
      </c>
      <c r="C3917" s="113" t="s">
        <v>4262</v>
      </c>
      <c r="D3917" s="113" t="s">
        <v>824</v>
      </c>
      <c r="E3917" s="115"/>
      <c r="F3917" s="114">
        <v>1</v>
      </c>
      <c r="G3917" s="118" t="s">
        <v>821</v>
      </c>
    </row>
    <row r="3918" spans="1:7" ht="21" x14ac:dyDescent="0.35">
      <c r="A3918" s="112" t="s">
        <v>816</v>
      </c>
      <c r="B3918" s="113" t="s">
        <v>1331</v>
      </c>
      <c r="C3918" s="113" t="s">
        <v>4263</v>
      </c>
      <c r="D3918" s="113" t="s">
        <v>824</v>
      </c>
      <c r="E3918" s="115"/>
      <c r="F3918" s="114">
        <v>1</v>
      </c>
      <c r="G3918" s="118" t="s">
        <v>821</v>
      </c>
    </row>
    <row r="3919" spans="1:7" ht="21" x14ac:dyDescent="0.35">
      <c r="A3919" s="112" t="s">
        <v>816</v>
      </c>
      <c r="B3919" s="113" t="s">
        <v>1159</v>
      </c>
      <c r="C3919" s="113" t="s">
        <v>4264</v>
      </c>
      <c r="D3919" s="113" t="s">
        <v>819</v>
      </c>
      <c r="E3919" s="113" t="s">
        <v>838</v>
      </c>
      <c r="F3919" s="114">
        <v>4</v>
      </c>
      <c r="G3919" s="118" t="s">
        <v>821</v>
      </c>
    </row>
    <row r="3920" spans="1:7" ht="21" x14ac:dyDescent="0.35">
      <c r="A3920" s="112" t="s">
        <v>816</v>
      </c>
      <c r="B3920" s="113" t="s">
        <v>2223</v>
      </c>
      <c r="C3920" s="113" t="s">
        <v>4265</v>
      </c>
      <c r="D3920" s="113" t="s">
        <v>824</v>
      </c>
      <c r="E3920" s="115"/>
      <c r="F3920" s="114">
        <v>1</v>
      </c>
      <c r="G3920" s="118" t="s">
        <v>821</v>
      </c>
    </row>
    <row r="3921" spans="1:7" ht="21" x14ac:dyDescent="0.35">
      <c r="A3921" s="112" t="s">
        <v>816</v>
      </c>
      <c r="B3921" s="113" t="s">
        <v>890</v>
      </c>
      <c r="C3921" s="113" t="s">
        <v>4266</v>
      </c>
      <c r="D3921" s="113" t="s">
        <v>819</v>
      </c>
      <c r="E3921" s="113" t="s">
        <v>838</v>
      </c>
      <c r="F3921" s="114">
        <v>1</v>
      </c>
      <c r="G3921" s="118" t="s">
        <v>821</v>
      </c>
    </row>
    <row r="3922" spans="1:7" ht="21" x14ac:dyDescent="0.35">
      <c r="A3922" s="112" t="s">
        <v>816</v>
      </c>
      <c r="B3922" s="113" t="s">
        <v>2223</v>
      </c>
      <c r="C3922" s="113" t="s">
        <v>4267</v>
      </c>
      <c r="D3922" s="113" t="s">
        <v>824</v>
      </c>
      <c r="E3922" s="115"/>
      <c r="F3922" s="114">
        <v>1</v>
      </c>
      <c r="G3922" s="118" t="s">
        <v>821</v>
      </c>
    </row>
    <row r="3923" spans="1:7" ht="21" x14ac:dyDescent="0.35">
      <c r="A3923" s="112" t="s">
        <v>816</v>
      </c>
      <c r="B3923" s="113" t="s">
        <v>2223</v>
      </c>
      <c r="C3923" s="113" t="s">
        <v>4267</v>
      </c>
      <c r="D3923" s="113" t="s">
        <v>824</v>
      </c>
      <c r="E3923" s="115"/>
      <c r="F3923" s="114">
        <v>1</v>
      </c>
      <c r="G3923" s="118" t="s">
        <v>821</v>
      </c>
    </row>
    <row r="3924" spans="1:7" ht="21" x14ac:dyDescent="0.35">
      <c r="A3924" s="112" t="s">
        <v>816</v>
      </c>
      <c r="B3924" s="113" t="s">
        <v>1060</v>
      </c>
      <c r="C3924" s="113" t="s">
        <v>4268</v>
      </c>
      <c r="D3924" s="113" t="s">
        <v>824</v>
      </c>
      <c r="E3924" s="115"/>
      <c r="F3924" s="114">
        <v>1</v>
      </c>
      <c r="G3924" s="118" t="s">
        <v>821</v>
      </c>
    </row>
    <row r="3925" spans="1:7" x14ac:dyDescent="0.35">
      <c r="A3925" s="112" t="s">
        <v>816</v>
      </c>
      <c r="B3925" s="113" t="s">
        <v>4269</v>
      </c>
      <c r="C3925" s="113" t="s">
        <v>4270</v>
      </c>
      <c r="D3925" s="113" t="s">
        <v>819</v>
      </c>
      <c r="E3925" s="113" t="s">
        <v>838</v>
      </c>
      <c r="F3925" s="114">
        <v>2</v>
      </c>
      <c r="G3925" s="118" t="s">
        <v>821</v>
      </c>
    </row>
    <row r="3926" spans="1:7" ht="21" x14ac:dyDescent="0.35">
      <c r="A3926" s="112" t="s">
        <v>816</v>
      </c>
      <c r="B3926" s="113" t="s">
        <v>902</v>
      </c>
      <c r="C3926" s="113" t="s">
        <v>4271</v>
      </c>
      <c r="D3926" s="113" t="s">
        <v>819</v>
      </c>
      <c r="E3926" s="113" t="s">
        <v>838</v>
      </c>
      <c r="F3926" s="114">
        <v>1</v>
      </c>
      <c r="G3926" s="118" t="s">
        <v>821</v>
      </c>
    </row>
    <row r="3927" spans="1:7" ht="21" x14ac:dyDescent="0.35">
      <c r="A3927" s="112" t="s">
        <v>816</v>
      </c>
      <c r="B3927" s="113" t="s">
        <v>1177</v>
      </c>
      <c r="C3927" s="113" t="s">
        <v>4272</v>
      </c>
      <c r="D3927" s="113" t="s">
        <v>824</v>
      </c>
      <c r="E3927" s="115"/>
      <c r="F3927" s="114">
        <v>2</v>
      </c>
      <c r="G3927" s="118" t="s">
        <v>821</v>
      </c>
    </row>
    <row r="3928" spans="1:7" ht="21" x14ac:dyDescent="0.35">
      <c r="A3928" s="112" t="s">
        <v>816</v>
      </c>
      <c r="B3928" s="113" t="s">
        <v>2223</v>
      </c>
      <c r="C3928" s="113" t="s">
        <v>4273</v>
      </c>
      <c r="D3928" s="113" t="s">
        <v>824</v>
      </c>
      <c r="E3928" s="115"/>
      <c r="F3928" s="114">
        <v>1</v>
      </c>
      <c r="G3928" s="118" t="s">
        <v>821</v>
      </c>
    </row>
    <row r="3929" spans="1:7" ht="21" x14ac:dyDescent="0.35">
      <c r="A3929" s="112" t="s">
        <v>816</v>
      </c>
      <c r="B3929" s="113" t="s">
        <v>2223</v>
      </c>
      <c r="C3929" s="113" t="s">
        <v>4273</v>
      </c>
      <c r="D3929" s="113" t="s">
        <v>824</v>
      </c>
      <c r="E3929" s="115"/>
      <c r="F3929" s="114">
        <v>1</v>
      </c>
      <c r="G3929" s="118" t="s">
        <v>821</v>
      </c>
    </row>
    <row r="3930" spans="1:7" ht="21" x14ac:dyDescent="0.35">
      <c r="A3930" s="112" t="s">
        <v>816</v>
      </c>
      <c r="B3930" s="113" t="s">
        <v>2223</v>
      </c>
      <c r="C3930" s="113" t="s">
        <v>4274</v>
      </c>
      <c r="D3930" s="113" t="s">
        <v>824</v>
      </c>
      <c r="E3930" s="115"/>
      <c r="F3930" s="114">
        <v>1</v>
      </c>
      <c r="G3930" s="118" t="s">
        <v>821</v>
      </c>
    </row>
    <row r="3931" spans="1:7" ht="21" x14ac:dyDescent="0.35">
      <c r="A3931" s="112" t="s">
        <v>816</v>
      </c>
      <c r="B3931" s="113" t="s">
        <v>2223</v>
      </c>
      <c r="C3931" s="113" t="s">
        <v>4274</v>
      </c>
      <c r="D3931" s="113" t="s">
        <v>824</v>
      </c>
      <c r="E3931" s="115"/>
      <c r="F3931" s="114">
        <v>1</v>
      </c>
      <c r="G3931" s="118" t="s">
        <v>821</v>
      </c>
    </row>
    <row r="3932" spans="1:7" ht="42" x14ac:dyDescent="0.35">
      <c r="A3932" s="112" t="s">
        <v>816</v>
      </c>
      <c r="B3932" s="113" t="s">
        <v>996</v>
      </c>
      <c r="C3932" s="113" t="s">
        <v>4275</v>
      </c>
      <c r="D3932" s="113" t="s">
        <v>819</v>
      </c>
      <c r="E3932" s="113" t="s">
        <v>838</v>
      </c>
      <c r="F3932" s="114">
        <v>1</v>
      </c>
      <c r="G3932" s="118" t="s">
        <v>821</v>
      </c>
    </row>
    <row r="3933" spans="1:7" ht="42" x14ac:dyDescent="0.35">
      <c r="A3933" s="112" t="s">
        <v>816</v>
      </c>
      <c r="B3933" s="113" t="s">
        <v>996</v>
      </c>
      <c r="C3933" s="113" t="s">
        <v>4275</v>
      </c>
      <c r="D3933" s="113" t="s">
        <v>819</v>
      </c>
      <c r="E3933" s="113" t="s">
        <v>838</v>
      </c>
      <c r="F3933" s="114">
        <v>1</v>
      </c>
      <c r="G3933" s="118" t="s">
        <v>821</v>
      </c>
    </row>
    <row r="3934" spans="1:7" ht="42" x14ac:dyDescent="0.35">
      <c r="A3934" s="112" t="s">
        <v>816</v>
      </c>
      <c r="B3934" s="113" t="s">
        <v>996</v>
      </c>
      <c r="C3934" s="113" t="s">
        <v>4275</v>
      </c>
      <c r="D3934" s="113" t="s">
        <v>819</v>
      </c>
      <c r="E3934" s="113" t="s">
        <v>838</v>
      </c>
      <c r="F3934" s="114">
        <v>1</v>
      </c>
      <c r="G3934" s="118" t="s">
        <v>821</v>
      </c>
    </row>
    <row r="3935" spans="1:7" ht="21" x14ac:dyDescent="0.35">
      <c r="A3935" s="112" t="s">
        <v>816</v>
      </c>
      <c r="B3935" s="113" t="s">
        <v>3607</v>
      </c>
      <c r="C3935" s="113" t="s">
        <v>4276</v>
      </c>
      <c r="D3935" s="113" t="s">
        <v>824</v>
      </c>
      <c r="E3935" s="115"/>
      <c r="F3935" s="114">
        <v>2</v>
      </c>
      <c r="G3935" s="118" t="s">
        <v>821</v>
      </c>
    </row>
    <row r="3936" spans="1:7" ht="21" x14ac:dyDescent="0.35">
      <c r="A3936" s="112" t="s">
        <v>816</v>
      </c>
      <c r="B3936" s="113" t="s">
        <v>890</v>
      </c>
      <c r="C3936" s="113" t="s">
        <v>3533</v>
      </c>
      <c r="D3936" s="113" t="s">
        <v>819</v>
      </c>
      <c r="E3936" s="113" t="s">
        <v>820</v>
      </c>
      <c r="F3936" s="114">
        <v>1</v>
      </c>
      <c r="G3936" s="118" t="s">
        <v>821</v>
      </c>
    </row>
    <row r="3937" spans="1:7" ht="21" x14ac:dyDescent="0.35">
      <c r="A3937" s="112" t="s">
        <v>816</v>
      </c>
      <c r="B3937" s="113" t="s">
        <v>1177</v>
      </c>
      <c r="C3937" s="113" t="s">
        <v>4277</v>
      </c>
      <c r="D3937" s="113" t="s">
        <v>819</v>
      </c>
      <c r="E3937" s="113" t="s">
        <v>820</v>
      </c>
      <c r="F3937" s="114">
        <v>1</v>
      </c>
      <c r="G3937" s="118" t="s">
        <v>821</v>
      </c>
    </row>
    <row r="3938" spans="1:7" x14ac:dyDescent="0.35">
      <c r="A3938" s="112" t="s">
        <v>816</v>
      </c>
      <c r="B3938" s="113" t="s">
        <v>1204</v>
      </c>
      <c r="C3938" s="113" t="s">
        <v>4278</v>
      </c>
      <c r="D3938" s="113" t="s">
        <v>824</v>
      </c>
      <c r="E3938" s="115"/>
      <c r="F3938" s="114">
        <v>1</v>
      </c>
      <c r="G3938" s="118" t="s">
        <v>821</v>
      </c>
    </row>
    <row r="3939" spans="1:7" x14ac:dyDescent="0.35">
      <c r="A3939" s="112" t="s">
        <v>816</v>
      </c>
      <c r="B3939" s="113" t="s">
        <v>1204</v>
      </c>
      <c r="C3939" s="113" t="s">
        <v>4278</v>
      </c>
      <c r="D3939" s="113" t="s">
        <v>824</v>
      </c>
      <c r="E3939" s="115"/>
      <c r="F3939" s="114">
        <v>1</v>
      </c>
      <c r="G3939" s="118" t="s">
        <v>821</v>
      </c>
    </row>
    <row r="3940" spans="1:7" ht="21" x14ac:dyDescent="0.35">
      <c r="A3940" s="112" t="s">
        <v>816</v>
      </c>
      <c r="B3940" s="113" t="s">
        <v>1177</v>
      </c>
      <c r="C3940" s="113" t="s">
        <v>4279</v>
      </c>
      <c r="D3940" s="113" t="s">
        <v>819</v>
      </c>
      <c r="E3940" s="113" t="s">
        <v>820</v>
      </c>
      <c r="F3940" s="114">
        <v>1</v>
      </c>
      <c r="G3940" s="118" t="s">
        <v>821</v>
      </c>
    </row>
    <row r="3941" spans="1:7" ht="21" x14ac:dyDescent="0.35">
      <c r="A3941" s="112" t="s">
        <v>816</v>
      </c>
      <c r="B3941" s="113" t="s">
        <v>2223</v>
      </c>
      <c r="C3941" s="113" t="s">
        <v>4280</v>
      </c>
      <c r="D3941" s="113" t="s">
        <v>824</v>
      </c>
      <c r="E3941" s="115"/>
      <c r="F3941" s="114">
        <v>1</v>
      </c>
      <c r="G3941" s="118" t="s">
        <v>821</v>
      </c>
    </row>
    <row r="3942" spans="1:7" x14ac:dyDescent="0.35">
      <c r="A3942" s="112" t="s">
        <v>816</v>
      </c>
      <c r="B3942" s="113" t="s">
        <v>1185</v>
      </c>
      <c r="C3942" s="113" t="s">
        <v>4281</v>
      </c>
      <c r="D3942" s="113" t="s">
        <v>824</v>
      </c>
      <c r="E3942" s="115"/>
      <c r="F3942" s="114">
        <v>2</v>
      </c>
      <c r="G3942" s="118" t="s">
        <v>821</v>
      </c>
    </row>
    <row r="3943" spans="1:7" ht="21" x14ac:dyDescent="0.35">
      <c r="A3943" s="112" t="s">
        <v>816</v>
      </c>
      <c r="B3943" s="113" t="s">
        <v>1116</v>
      </c>
      <c r="C3943" s="113" t="s">
        <v>4282</v>
      </c>
      <c r="D3943" s="113" t="s">
        <v>824</v>
      </c>
      <c r="E3943" s="115"/>
      <c r="F3943" s="114">
        <v>1</v>
      </c>
      <c r="G3943" s="118" t="s">
        <v>821</v>
      </c>
    </row>
    <row r="3944" spans="1:7" ht="21" x14ac:dyDescent="0.35">
      <c r="A3944" s="112" t="s">
        <v>816</v>
      </c>
      <c r="B3944" s="113" t="s">
        <v>890</v>
      </c>
      <c r="C3944" s="113" t="s">
        <v>4283</v>
      </c>
      <c r="D3944" s="113" t="s">
        <v>819</v>
      </c>
      <c r="E3944" s="113" t="s">
        <v>845</v>
      </c>
      <c r="F3944" s="114">
        <v>3</v>
      </c>
      <c r="G3944" s="118" t="s">
        <v>821</v>
      </c>
    </row>
    <row r="3945" spans="1:7" x14ac:dyDescent="0.35">
      <c r="A3945" s="112" t="s">
        <v>816</v>
      </c>
      <c r="B3945" s="113" t="s">
        <v>1058</v>
      </c>
      <c r="C3945" s="113" t="s">
        <v>4284</v>
      </c>
      <c r="D3945" s="113" t="s">
        <v>824</v>
      </c>
      <c r="E3945" s="115"/>
      <c r="F3945" s="114">
        <v>1</v>
      </c>
      <c r="G3945" s="118" t="s">
        <v>821</v>
      </c>
    </row>
    <row r="3946" spans="1:7" x14ac:dyDescent="0.35">
      <c r="A3946" s="112" t="s">
        <v>816</v>
      </c>
      <c r="B3946" s="113" t="s">
        <v>1138</v>
      </c>
      <c r="C3946" s="113" t="s">
        <v>4285</v>
      </c>
      <c r="D3946" s="113" t="s">
        <v>824</v>
      </c>
      <c r="E3946" s="115"/>
      <c r="F3946" s="114">
        <v>1</v>
      </c>
      <c r="G3946" s="118" t="s">
        <v>821</v>
      </c>
    </row>
    <row r="3947" spans="1:7" ht="31.5" x14ac:dyDescent="0.35">
      <c r="A3947" s="112" t="s">
        <v>816</v>
      </c>
      <c r="B3947" s="113" t="s">
        <v>1331</v>
      </c>
      <c r="C3947" s="113" t="s">
        <v>4286</v>
      </c>
      <c r="D3947" s="113" t="s">
        <v>819</v>
      </c>
      <c r="E3947" s="113" t="s">
        <v>838</v>
      </c>
      <c r="F3947" s="114">
        <v>1</v>
      </c>
      <c r="G3947" s="118" t="s">
        <v>821</v>
      </c>
    </row>
    <row r="3948" spans="1:7" ht="21" x14ac:dyDescent="0.35">
      <c r="A3948" s="112" t="s">
        <v>816</v>
      </c>
      <c r="B3948" s="113" t="s">
        <v>1291</v>
      </c>
      <c r="C3948" s="113" t="s">
        <v>4287</v>
      </c>
      <c r="D3948" s="113" t="s">
        <v>824</v>
      </c>
      <c r="E3948" s="115"/>
      <c r="F3948" s="114">
        <v>1</v>
      </c>
      <c r="G3948" s="118" t="s">
        <v>821</v>
      </c>
    </row>
    <row r="3949" spans="1:7" ht="21" x14ac:dyDescent="0.35">
      <c r="A3949" s="112" t="s">
        <v>816</v>
      </c>
      <c r="B3949" s="113" t="s">
        <v>1291</v>
      </c>
      <c r="C3949" s="113" t="s">
        <v>4287</v>
      </c>
      <c r="D3949" s="113" t="s">
        <v>824</v>
      </c>
      <c r="E3949" s="115"/>
      <c r="F3949" s="114">
        <v>1</v>
      </c>
      <c r="G3949" s="118" t="s">
        <v>821</v>
      </c>
    </row>
    <row r="3950" spans="1:7" ht="21" x14ac:dyDescent="0.35">
      <c r="A3950" s="112" t="s">
        <v>816</v>
      </c>
      <c r="B3950" s="113" t="s">
        <v>3767</v>
      </c>
      <c r="C3950" s="113" t="s">
        <v>4288</v>
      </c>
      <c r="D3950" s="113" t="s">
        <v>824</v>
      </c>
      <c r="E3950" s="115"/>
      <c r="F3950" s="114">
        <v>18</v>
      </c>
      <c r="G3950" s="118" t="s">
        <v>821</v>
      </c>
    </row>
    <row r="3951" spans="1:7" ht="21" x14ac:dyDescent="0.35">
      <c r="A3951" s="112" t="s">
        <v>816</v>
      </c>
      <c r="B3951" s="113" t="s">
        <v>969</v>
      </c>
      <c r="C3951" s="113" t="s">
        <v>4289</v>
      </c>
      <c r="D3951" s="113" t="s">
        <v>824</v>
      </c>
      <c r="E3951" s="115"/>
      <c r="F3951" s="114">
        <v>1</v>
      </c>
      <c r="G3951" s="118" t="s">
        <v>821</v>
      </c>
    </row>
    <row r="3952" spans="1:7" ht="21" x14ac:dyDescent="0.35">
      <c r="A3952" s="112" t="s">
        <v>816</v>
      </c>
      <c r="B3952" s="113" t="s">
        <v>969</v>
      </c>
      <c r="C3952" s="113" t="s">
        <v>4290</v>
      </c>
      <c r="D3952" s="113" t="s">
        <v>824</v>
      </c>
      <c r="E3952" s="115"/>
      <c r="F3952" s="114">
        <v>1</v>
      </c>
      <c r="G3952" s="118" t="s">
        <v>821</v>
      </c>
    </row>
    <row r="3953" spans="1:7" ht="21" x14ac:dyDescent="0.35">
      <c r="A3953" s="112" t="s">
        <v>816</v>
      </c>
      <c r="B3953" s="113" t="s">
        <v>917</v>
      </c>
      <c r="C3953" s="113" t="s">
        <v>4291</v>
      </c>
      <c r="D3953" s="113" t="s">
        <v>824</v>
      </c>
      <c r="E3953" s="115"/>
      <c r="F3953" s="114">
        <v>39</v>
      </c>
      <c r="G3953" s="118" t="s">
        <v>821</v>
      </c>
    </row>
    <row r="3954" spans="1:7" x14ac:dyDescent="0.35">
      <c r="A3954" s="112" t="s">
        <v>816</v>
      </c>
      <c r="B3954" s="113" t="s">
        <v>3924</v>
      </c>
      <c r="C3954" s="113" t="s">
        <v>4292</v>
      </c>
      <c r="D3954" s="113" t="s">
        <v>824</v>
      </c>
      <c r="E3954" s="115"/>
      <c r="F3954" s="114">
        <v>4</v>
      </c>
      <c r="G3954" s="118" t="s">
        <v>821</v>
      </c>
    </row>
    <row r="3955" spans="1:7" ht="21" x14ac:dyDescent="0.35">
      <c r="A3955" s="112" t="s">
        <v>816</v>
      </c>
      <c r="B3955" s="113" t="s">
        <v>2865</v>
      </c>
      <c r="C3955" s="113" t="s">
        <v>4293</v>
      </c>
      <c r="D3955" s="113" t="s">
        <v>824</v>
      </c>
      <c r="E3955" s="115"/>
      <c r="F3955" s="114">
        <v>1</v>
      </c>
      <c r="G3955" s="118" t="s">
        <v>821</v>
      </c>
    </row>
    <row r="3956" spans="1:7" ht="21" x14ac:dyDescent="0.35">
      <c r="A3956" s="112" t="s">
        <v>816</v>
      </c>
      <c r="B3956" s="113" t="s">
        <v>1166</v>
      </c>
      <c r="C3956" s="113" t="s">
        <v>4294</v>
      </c>
      <c r="D3956" s="113" t="s">
        <v>824</v>
      </c>
      <c r="E3956" s="115"/>
      <c r="F3956" s="114">
        <v>3</v>
      </c>
      <c r="G3956" s="118" t="s">
        <v>821</v>
      </c>
    </row>
    <row r="3957" spans="1:7" ht="21" x14ac:dyDescent="0.35">
      <c r="A3957" s="112" t="s">
        <v>816</v>
      </c>
      <c r="B3957" s="113" t="s">
        <v>4295</v>
      </c>
      <c r="C3957" s="113" t="s">
        <v>4296</v>
      </c>
      <c r="D3957" s="113" t="s">
        <v>819</v>
      </c>
      <c r="E3957" s="113" t="s">
        <v>829</v>
      </c>
      <c r="F3957" s="114">
        <v>3</v>
      </c>
      <c r="G3957" s="118" t="s">
        <v>821</v>
      </c>
    </row>
    <row r="3958" spans="1:7" ht="21" x14ac:dyDescent="0.35">
      <c r="A3958" s="112" t="s">
        <v>816</v>
      </c>
      <c r="B3958" s="113" t="s">
        <v>1138</v>
      </c>
      <c r="C3958" s="113" t="s">
        <v>4297</v>
      </c>
      <c r="D3958" s="113" t="s">
        <v>824</v>
      </c>
      <c r="E3958" s="115"/>
      <c r="F3958" s="114">
        <v>2</v>
      </c>
      <c r="G3958" s="118" t="s">
        <v>821</v>
      </c>
    </row>
    <row r="3959" spans="1:7" ht="21" x14ac:dyDescent="0.35">
      <c r="A3959" s="112" t="s">
        <v>816</v>
      </c>
      <c r="B3959" s="113" t="s">
        <v>1138</v>
      </c>
      <c r="C3959" s="113" t="s">
        <v>4298</v>
      </c>
      <c r="D3959" s="113" t="s">
        <v>824</v>
      </c>
      <c r="E3959" s="115"/>
      <c r="F3959" s="114">
        <v>2</v>
      </c>
      <c r="G3959" s="118" t="s">
        <v>821</v>
      </c>
    </row>
    <row r="3960" spans="1:7" ht="21" x14ac:dyDescent="0.35">
      <c r="A3960" s="112" t="s">
        <v>816</v>
      </c>
      <c r="B3960" s="113" t="s">
        <v>1138</v>
      </c>
      <c r="C3960" s="113" t="s">
        <v>4299</v>
      </c>
      <c r="D3960" s="113" t="s">
        <v>824</v>
      </c>
      <c r="E3960" s="115"/>
      <c r="F3960" s="114">
        <v>2</v>
      </c>
      <c r="G3960" s="118" t="s">
        <v>821</v>
      </c>
    </row>
    <row r="3961" spans="1:7" ht="21" x14ac:dyDescent="0.35">
      <c r="A3961" s="112" t="s">
        <v>816</v>
      </c>
      <c r="B3961" s="113" t="s">
        <v>1138</v>
      </c>
      <c r="C3961" s="113" t="s">
        <v>4300</v>
      </c>
      <c r="D3961" s="113" t="s">
        <v>824</v>
      </c>
      <c r="E3961" s="115"/>
      <c r="F3961" s="114">
        <v>2</v>
      </c>
      <c r="G3961" s="118" t="s">
        <v>821</v>
      </c>
    </row>
    <row r="3962" spans="1:7" ht="21" x14ac:dyDescent="0.35">
      <c r="A3962" s="112" t="s">
        <v>816</v>
      </c>
      <c r="B3962" s="113" t="s">
        <v>825</v>
      </c>
      <c r="C3962" s="113" t="s">
        <v>4301</v>
      </c>
      <c r="D3962" s="113" t="s">
        <v>824</v>
      </c>
      <c r="E3962" s="115"/>
      <c r="F3962" s="114">
        <v>1</v>
      </c>
      <c r="G3962" s="118" t="s">
        <v>821</v>
      </c>
    </row>
    <row r="3963" spans="1:7" ht="21" x14ac:dyDescent="0.35">
      <c r="A3963" s="112" t="s">
        <v>816</v>
      </c>
      <c r="B3963" s="113" t="s">
        <v>890</v>
      </c>
      <c r="C3963" s="113" t="s">
        <v>4302</v>
      </c>
      <c r="D3963" s="113" t="s">
        <v>824</v>
      </c>
      <c r="E3963" s="115"/>
      <c r="F3963" s="114">
        <v>2</v>
      </c>
      <c r="G3963" s="118" t="s">
        <v>821</v>
      </c>
    </row>
    <row r="3964" spans="1:7" ht="21" x14ac:dyDescent="0.35">
      <c r="A3964" s="112" t="s">
        <v>816</v>
      </c>
      <c r="B3964" s="113" t="s">
        <v>890</v>
      </c>
      <c r="C3964" s="113" t="s">
        <v>4303</v>
      </c>
      <c r="D3964" s="113" t="s">
        <v>824</v>
      </c>
      <c r="E3964" s="115"/>
      <c r="F3964" s="114">
        <v>2</v>
      </c>
      <c r="G3964" s="118" t="s">
        <v>821</v>
      </c>
    </row>
    <row r="3965" spans="1:7" ht="21" x14ac:dyDescent="0.35">
      <c r="A3965" s="112" t="s">
        <v>816</v>
      </c>
      <c r="B3965" s="113" t="s">
        <v>825</v>
      </c>
      <c r="C3965" s="113" t="s">
        <v>4304</v>
      </c>
      <c r="D3965" s="113" t="s">
        <v>824</v>
      </c>
      <c r="E3965" s="115"/>
      <c r="F3965" s="114">
        <v>1</v>
      </c>
      <c r="G3965" s="118" t="s">
        <v>821</v>
      </c>
    </row>
    <row r="3966" spans="1:7" ht="21" x14ac:dyDescent="0.35">
      <c r="A3966" s="112" t="s">
        <v>816</v>
      </c>
      <c r="B3966" s="113" t="s">
        <v>2566</v>
      </c>
      <c r="C3966" s="113" t="s">
        <v>4305</v>
      </c>
      <c r="D3966" s="113" t="s">
        <v>824</v>
      </c>
      <c r="E3966" s="115"/>
      <c r="F3966" s="114">
        <v>1</v>
      </c>
      <c r="G3966" s="118" t="s">
        <v>821</v>
      </c>
    </row>
    <row r="3967" spans="1:7" x14ac:dyDescent="0.35">
      <c r="A3967" s="112" t="s">
        <v>816</v>
      </c>
      <c r="B3967" s="113" t="s">
        <v>4306</v>
      </c>
      <c r="C3967" s="113" t="s">
        <v>4307</v>
      </c>
      <c r="D3967" s="113" t="s">
        <v>819</v>
      </c>
      <c r="E3967" s="113" t="s">
        <v>845</v>
      </c>
      <c r="F3967" s="114">
        <v>16</v>
      </c>
      <c r="G3967" s="118" t="s">
        <v>821</v>
      </c>
    </row>
    <row r="3968" spans="1:7" x14ac:dyDescent="0.35">
      <c r="A3968" s="112" t="s">
        <v>816</v>
      </c>
      <c r="B3968" s="113" t="s">
        <v>2634</v>
      </c>
      <c r="C3968" s="113" t="s">
        <v>4308</v>
      </c>
      <c r="D3968" s="113" t="s">
        <v>824</v>
      </c>
      <c r="E3968" s="115"/>
      <c r="F3968" s="114">
        <v>3</v>
      </c>
      <c r="G3968" s="118" t="s">
        <v>821</v>
      </c>
    </row>
    <row r="3969" spans="1:7" ht="21" x14ac:dyDescent="0.35">
      <c r="A3969" s="112" t="s">
        <v>816</v>
      </c>
      <c r="B3969" s="113" t="s">
        <v>867</v>
      </c>
      <c r="C3969" s="113" t="s">
        <v>4309</v>
      </c>
      <c r="D3969" s="113" t="s">
        <v>824</v>
      </c>
      <c r="E3969" s="115"/>
      <c r="F3969" s="114">
        <v>1</v>
      </c>
      <c r="G3969" s="118" t="s">
        <v>821</v>
      </c>
    </row>
    <row r="3970" spans="1:7" ht="21" x14ac:dyDescent="0.35">
      <c r="A3970" s="112" t="s">
        <v>816</v>
      </c>
      <c r="B3970" s="113" t="s">
        <v>1287</v>
      </c>
      <c r="C3970" s="113" t="s">
        <v>4310</v>
      </c>
      <c r="D3970" s="113" t="s">
        <v>824</v>
      </c>
      <c r="E3970" s="115"/>
      <c r="F3970" s="114">
        <v>1</v>
      </c>
      <c r="G3970" s="118" t="s">
        <v>821</v>
      </c>
    </row>
    <row r="3971" spans="1:7" ht="21" x14ac:dyDescent="0.35">
      <c r="A3971" s="112" t="s">
        <v>816</v>
      </c>
      <c r="B3971" s="113" t="s">
        <v>1287</v>
      </c>
      <c r="C3971" s="113" t="s">
        <v>4311</v>
      </c>
      <c r="D3971" s="113" t="s">
        <v>824</v>
      </c>
      <c r="E3971" s="115"/>
      <c r="F3971" s="114">
        <v>1</v>
      </c>
      <c r="G3971" s="118" t="s">
        <v>821</v>
      </c>
    </row>
    <row r="3972" spans="1:7" ht="21" x14ac:dyDescent="0.35">
      <c r="A3972" s="112" t="s">
        <v>816</v>
      </c>
      <c r="B3972" s="113" t="s">
        <v>890</v>
      </c>
      <c r="C3972" s="113" t="s">
        <v>4312</v>
      </c>
      <c r="D3972" s="113" t="s">
        <v>819</v>
      </c>
      <c r="E3972" s="113" t="s">
        <v>820</v>
      </c>
      <c r="F3972" s="114">
        <v>1</v>
      </c>
      <c r="G3972" s="118" t="s">
        <v>821</v>
      </c>
    </row>
    <row r="3973" spans="1:7" ht="21" x14ac:dyDescent="0.35">
      <c r="A3973" s="112" t="s">
        <v>816</v>
      </c>
      <c r="B3973" s="113" t="s">
        <v>1287</v>
      </c>
      <c r="C3973" s="113" t="s">
        <v>4313</v>
      </c>
      <c r="D3973" s="113" t="s">
        <v>824</v>
      </c>
      <c r="E3973" s="115"/>
      <c r="F3973" s="114">
        <v>1</v>
      </c>
      <c r="G3973" s="118" t="s">
        <v>821</v>
      </c>
    </row>
    <row r="3974" spans="1:7" x14ac:dyDescent="0.35">
      <c r="A3974" s="112" t="s">
        <v>816</v>
      </c>
      <c r="B3974" s="113" t="s">
        <v>1177</v>
      </c>
      <c r="C3974" s="113" t="s">
        <v>4314</v>
      </c>
      <c r="D3974" s="113" t="s">
        <v>819</v>
      </c>
      <c r="E3974" s="113" t="s">
        <v>838</v>
      </c>
      <c r="F3974" s="114">
        <v>1</v>
      </c>
      <c r="G3974" s="118" t="s">
        <v>821</v>
      </c>
    </row>
    <row r="3975" spans="1:7" ht="21" x14ac:dyDescent="0.35">
      <c r="A3975" s="112" t="s">
        <v>816</v>
      </c>
      <c r="B3975" s="113" t="s">
        <v>2201</v>
      </c>
      <c r="C3975" s="113" t="s">
        <v>2799</v>
      </c>
      <c r="D3975" s="113" t="s">
        <v>824</v>
      </c>
      <c r="E3975" s="115"/>
      <c r="F3975" s="114">
        <v>1</v>
      </c>
      <c r="G3975" s="118" t="s">
        <v>821</v>
      </c>
    </row>
    <row r="3976" spans="1:7" ht="21" x14ac:dyDescent="0.35">
      <c r="A3976" s="112" t="s">
        <v>816</v>
      </c>
      <c r="B3976" s="113" t="s">
        <v>1331</v>
      </c>
      <c r="C3976" s="113" t="s">
        <v>4315</v>
      </c>
      <c r="D3976" s="113" t="s">
        <v>824</v>
      </c>
      <c r="E3976" s="115"/>
      <c r="F3976" s="114">
        <v>1</v>
      </c>
      <c r="G3976" s="118" t="s">
        <v>821</v>
      </c>
    </row>
    <row r="3977" spans="1:7" ht="21" x14ac:dyDescent="0.35">
      <c r="A3977" s="112" t="s">
        <v>816</v>
      </c>
      <c r="B3977" s="113" t="s">
        <v>1463</v>
      </c>
      <c r="C3977" s="113" t="s">
        <v>4316</v>
      </c>
      <c r="D3977" s="113" t="s">
        <v>824</v>
      </c>
      <c r="E3977" s="115"/>
      <c r="F3977" s="114">
        <v>1</v>
      </c>
      <c r="G3977" s="118" t="s">
        <v>821</v>
      </c>
    </row>
    <row r="3978" spans="1:7" ht="21" x14ac:dyDescent="0.35">
      <c r="A3978" s="112" t="s">
        <v>816</v>
      </c>
      <c r="B3978" s="113" t="s">
        <v>1177</v>
      </c>
      <c r="C3978" s="113" t="s">
        <v>4317</v>
      </c>
      <c r="D3978" s="113" t="s">
        <v>824</v>
      </c>
      <c r="E3978" s="115"/>
      <c r="F3978" s="114">
        <v>1</v>
      </c>
      <c r="G3978" s="118" t="s">
        <v>821</v>
      </c>
    </row>
    <row r="3979" spans="1:7" ht="21" x14ac:dyDescent="0.35">
      <c r="A3979" s="112" t="s">
        <v>816</v>
      </c>
      <c r="B3979" s="113" t="s">
        <v>1177</v>
      </c>
      <c r="C3979" s="113" t="s">
        <v>4317</v>
      </c>
      <c r="D3979" s="113" t="s">
        <v>824</v>
      </c>
      <c r="E3979" s="115"/>
      <c r="F3979" s="114">
        <v>1</v>
      </c>
      <c r="G3979" s="118" t="s">
        <v>821</v>
      </c>
    </row>
    <row r="3980" spans="1:7" ht="21" x14ac:dyDescent="0.35">
      <c r="A3980" s="112" t="s">
        <v>816</v>
      </c>
      <c r="B3980" s="113" t="s">
        <v>896</v>
      </c>
      <c r="C3980" s="113" t="s">
        <v>4318</v>
      </c>
      <c r="D3980" s="113" t="s">
        <v>819</v>
      </c>
      <c r="E3980" s="113" t="s">
        <v>838</v>
      </c>
      <c r="F3980" s="114">
        <v>1</v>
      </c>
      <c r="G3980" s="118" t="s">
        <v>821</v>
      </c>
    </row>
    <row r="3981" spans="1:7" ht="21" x14ac:dyDescent="0.35">
      <c r="A3981" s="112" t="s">
        <v>816</v>
      </c>
      <c r="B3981" s="113" t="s">
        <v>2679</v>
      </c>
      <c r="C3981" s="113" t="s">
        <v>4319</v>
      </c>
      <c r="D3981" s="113" t="s">
        <v>824</v>
      </c>
      <c r="E3981" s="115"/>
      <c r="F3981" s="114">
        <v>500</v>
      </c>
      <c r="G3981" s="118" t="s">
        <v>1050</v>
      </c>
    </row>
    <row r="3982" spans="1:7" ht="21" x14ac:dyDescent="0.35">
      <c r="A3982" s="112" t="s">
        <v>816</v>
      </c>
      <c r="B3982" s="113" t="s">
        <v>2634</v>
      </c>
      <c r="C3982" s="113" t="s">
        <v>4320</v>
      </c>
      <c r="D3982" s="113" t="s">
        <v>824</v>
      </c>
      <c r="E3982" s="115"/>
      <c r="F3982" s="114">
        <v>1</v>
      </c>
      <c r="G3982" s="118" t="s">
        <v>821</v>
      </c>
    </row>
    <row r="3983" spans="1:7" ht="21" x14ac:dyDescent="0.35">
      <c r="A3983" s="112" t="s">
        <v>816</v>
      </c>
      <c r="B3983" s="113" t="s">
        <v>890</v>
      </c>
      <c r="C3983" s="113" t="s">
        <v>4321</v>
      </c>
      <c r="D3983" s="113" t="s">
        <v>824</v>
      </c>
      <c r="E3983" s="115"/>
      <c r="F3983" s="114">
        <v>4</v>
      </c>
      <c r="G3983" s="118" t="s">
        <v>821</v>
      </c>
    </row>
    <row r="3984" spans="1:7" ht="21" x14ac:dyDescent="0.35">
      <c r="A3984" s="112" t="s">
        <v>816</v>
      </c>
      <c r="B3984" s="113" t="s">
        <v>991</v>
      </c>
      <c r="C3984" s="113" t="s">
        <v>4322</v>
      </c>
      <c r="D3984" s="113" t="s">
        <v>824</v>
      </c>
      <c r="E3984" s="115"/>
      <c r="F3984" s="114">
        <v>6</v>
      </c>
      <c r="G3984" s="118" t="s">
        <v>821</v>
      </c>
    </row>
    <row r="3985" spans="1:7" ht="21" x14ac:dyDescent="0.35">
      <c r="A3985" s="112" t="s">
        <v>816</v>
      </c>
      <c r="B3985" s="113" t="s">
        <v>1315</v>
      </c>
      <c r="C3985" s="113" t="s">
        <v>4323</v>
      </c>
      <c r="D3985" s="113" t="s">
        <v>824</v>
      </c>
      <c r="E3985" s="115"/>
      <c r="F3985" s="114">
        <v>2</v>
      </c>
      <c r="G3985" s="118" t="s">
        <v>821</v>
      </c>
    </row>
    <row r="3986" spans="1:7" ht="21" x14ac:dyDescent="0.35">
      <c r="A3986" s="112" t="s">
        <v>816</v>
      </c>
      <c r="B3986" s="113" t="s">
        <v>4067</v>
      </c>
      <c r="C3986" s="113" t="s">
        <v>4324</v>
      </c>
      <c r="D3986" s="113" t="s">
        <v>824</v>
      </c>
      <c r="E3986" s="115"/>
      <c r="F3986" s="114">
        <v>1</v>
      </c>
      <c r="G3986" s="118" t="s">
        <v>821</v>
      </c>
    </row>
    <row r="3987" spans="1:7" ht="21" x14ac:dyDescent="0.35">
      <c r="A3987" s="112" t="s">
        <v>816</v>
      </c>
      <c r="B3987" s="113" t="s">
        <v>3767</v>
      </c>
      <c r="C3987" s="113" t="s">
        <v>4325</v>
      </c>
      <c r="D3987" s="113" t="s">
        <v>824</v>
      </c>
      <c r="E3987" s="115"/>
      <c r="F3987" s="114">
        <v>15</v>
      </c>
      <c r="G3987" s="118" t="s">
        <v>821</v>
      </c>
    </row>
    <row r="3988" spans="1:7" x14ac:dyDescent="0.35">
      <c r="A3988" s="112" t="s">
        <v>816</v>
      </c>
      <c r="B3988" s="113" t="s">
        <v>1378</v>
      </c>
      <c r="C3988" s="113" t="s">
        <v>4326</v>
      </c>
      <c r="D3988" s="113" t="s">
        <v>824</v>
      </c>
      <c r="E3988" s="115"/>
      <c r="F3988" s="114">
        <v>3</v>
      </c>
      <c r="G3988" s="118" t="s">
        <v>821</v>
      </c>
    </row>
    <row r="3989" spans="1:7" ht="21" x14ac:dyDescent="0.35">
      <c r="A3989" s="112" t="s">
        <v>816</v>
      </c>
      <c r="B3989" s="113" t="s">
        <v>867</v>
      </c>
      <c r="C3989" s="113" t="s">
        <v>4327</v>
      </c>
      <c r="D3989" s="113" t="s">
        <v>824</v>
      </c>
      <c r="E3989" s="115"/>
      <c r="F3989" s="114">
        <v>1</v>
      </c>
      <c r="G3989" s="118" t="s">
        <v>821</v>
      </c>
    </row>
    <row r="3990" spans="1:7" ht="21" x14ac:dyDescent="0.35">
      <c r="A3990" s="112" t="s">
        <v>816</v>
      </c>
      <c r="B3990" s="113" t="s">
        <v>1482</v>
      </c>
      <c r="C3990" s="113" t="s">
        <v>4328</v>
      </c>
      <c r="D3990" s="113" t="s">
        <v>824</v>
      </c>
      <c r="E3990" s="115"/>
      <c r="F3990" s="114">
        <v>4</v>
      </c>
      <c r="G3990" s="118" t="s">
        <v>821</v>
      </c>
    </row>
    <row r="3991" spans="1:7" x14ac:dyDescent="0.35">
      <c r="A3991" s="112" t="s">
        <v>816</v>
      </c>
      <c r="B3991" s="113" t="s">
        <v>1315</v>
      </c>
      <c r="C3991" s="113" t="s">
        <v>4031</v>
      </c>
      <c r="D3991" s="113" t="s">
        <v>819</v>
      </c>
      <c r="E3991" s="113" t="s">
        <v>820</v>
      </c>
      <c r="F3991" s="114">
        <v>3</v>
      </c>
      <c r="G3991" s="118" t="s">
        <v>821</v>
      </c>
    </row>
    <row r="3992" spans="1:7" ht="21" x14ac:dyDescent="0.35">
      <c r="A3992" s="112" t="s">
        <v>816</v>
      </c>
      <c r="B3992" s="113" t="s">
        <v>873</v>
      </c>
      <c r="C3992" s="113" t="s">
        <v>4329</v>
      </c>
      <c r="D3992" s="113" t="s">
        <v>824</v>
      </c>
      <c r="E3992" s="115"/>
      <c r="F3992" s="114">
        <v>1</v>
      </c>
      <c r="G3992" s="118" t="s">
        <v>821</v>
      </c>
    </row>
    <row r="3993" spans="1:7" ht="21" x14ac:dyDescent="0.35">
      <c r="A3993" s="112" t="s">
        <v>816</v>
      </c>
      <c r="B3993" s="113" t="s">
        <v>873</v>
      </c>
      <c r="C3993" s="113" t="s">
        <v>4329</v>
      </c>
      <c r="D3993" s="113" t="s">
        <v>824</v>
      </c>
      <c r="E3993" s="115"/>
      <c r="F3993" s="114">
        <v>1</v>
      </c>
      <c r="G3993" s="118" t="s">
        <v>821</v>
      </c>
    </row>
    <row r="3994" spans="1:7" ht="21" x14ac:dyDescent="0.35">
      <c r="A3994" s="112" t="s">
        <v>816</v>
      </c>
      <c r="B3994" s="113" t="s">
        <v>873</v>
      </c>
      <c r="C3994" s="113" t="s">
        <v>4330</v>
      </c>
      <c r="D3994" s="113" t="s">
        <v>824</v>
      </c>
      <c r="E3994" s="115"/>
      <c r="F3994" s="114">
        <v>1</v>
      </c>
      <c r="G3994" s="118" t="s">
        <v>821</v>
      </c>
    </row>
    <row r="3995" spans="1:7" ht="21" x14ac:dyDescent="0.35">
      <c r="A3995" s="112" t="s">
        <v>816</v>
      </c>
      <c r="B3995" s="113" t="s">
        <v>873</v>
      </c>
      <c r="C3995" s="113" t="s">
        <v>4330</v>
      </c>
      <c r="D3995" s="113" t="s">
        <v>824</v>
      </c>
      <c r="E3995" s="115"/>
      <c r="F3995" s="114">
        <v>1</v>
      </c>
      <c r="G3995" s="118" t="s">
        <v>821</v>
      </c>
    </row>
    <row r="3996" spans="1:7" ht="21" x14ac:dyDescent="0.35">
      <c r="A3996" s="112" t="s">
        <v>816</v>
      </c>
      <c r="B3996" s="113" t="s">
        <v>873</v>
      </c>
      <c r="C3996" s="113" t="s">
        <v>4330</v>
      </c>
      <c r="D3996" s="113" t="s">
        <v>824</v>
      </c>
      <c r="E3996" s="115"/>
      <c r="F3996" s="114">
        <v>1</v>
      </c>
      <c r="G3996" s="118" t="s">
        <v>821</v>
      </c>
    </row>
    <row r="3997" spans="1:7" ht="21" x14ac:dyDescent="0.35">
      <c r="A3997" s="112" t="s">
        <v>816</v>
      </c>
      <c r="B3997" s="113" t="s">
        <v>873</v>
      </c>
      <c r="C3997" s="113" t="s">
        <v>4330</v>
      </c>
      <c r="D3997" s="113" t="s">
        <v>824</v>
      </c>
      <c r="E3997" s="115"/>
      <c r="F3997" s="114">
        <v>1</v>
      </c>
      <c r="G3997" s="118" t="s">
        <v>821</v>
      </c>
    </row>
    <row r="3998" spans="1:7" ht="21" x14ac:dyDescent="0.35">
      <c r="A3998" s="112" t="s">
        <v>816</v>
      </c>
      <c r="B3998" s="113" t="s">
        <v>873</v>
      </c>
      <c r="C3998" s="113" t="s">
        <v>4331</v>
      </c>
      <c r="D3998" s="113" t="s">
        <v>824</v>
      </c>
      <c r="E3998" s="115"/>
      <c r="F3998" s="114">
        <v>1</v>
      </c>
      <c r="G3998" s="118" t="s">
        <v>821</v>
      </c>
    </row>
    <row r="3999" spans="1:7" ht="21" x14ac:dyDescent="0.35">
      <c r="A3999" s="112" t="s">
        <v>816</v>
      </c>
      <c r="B3999" s="113" t="s">
        <v>1177</v>
      </c>
      <c r="C3999" s="113" t="s">
        <v>4332</v>
      </c>
      <c r="D3999" s="113" t="s">
        <v>819</v>
      </c>
      <c r="E3999" s="113" t="s">
        <v>838</v>
      </c>
      <c r="F3999" s="114">
        <v>1</v>
      </c>
      <c r="G3999" s="118" t="s">
        <v>821</v>
      </c>
    </row>
    <row r="4000" spans="1:7" ht="21" x14ac:dyDescent="0.35">
      <c r="A4000" s="112" t="s">
        <v>816</v>
      </c>
      <c r="B4000" s="113" t="s">
        <v>1177</v>
      </c>
      <c r="C4000" s="113" t="s">
        <v>4332</v>
      </c>
      <c r="D4000" s="113" t="s">
        <v>819</v>
      </c>
      <c r="E4000" s="113" t="s">
        <v>838</v>
      </c>
      <c r="F4000" s="114">
        <v>1</v>
      </c>
      <c r="G4000" s="118" t="s">
        <v>821</v>
      </c>
    </row>
    <row r="4001" spans="1:7" ht="21" x14ac:dyDescent="0.35">
      <c r="A4001" s="112" t="s">
        <v>816</v>
      </c>
      <c r="B4001" s="113" t="s">
        <v>1177</v>
      </c>
      <c r="C4001" s="113" t="s">
        <v>4332</v>
      </c>
      <c r="D4001" s="113" t="s">
        <v>819</v>
      </c>
      <c r="E4001" s="113" t="s">
        <v>838</v>
      </c>
      <c r="F4001" s="114">
        <v>1</v>
      </c>
      <c r="G4001" s="118" t="s">
        <v>821</v>
      </c>
    </row>
    <row r="4002" spans="1:7" ht="21" x14ac:dyDescent="0.35">
      <c r="A4002" s="112" t="s">
        <v>816</v>
      </c>
      <c r="B4002" s="113" t="s">
        <v>1378</v>
      </c>
      <c r="C4002" s="113" t="s">
        <v>4333</v>
      </c>
      <c r="D4002" s="113" t="s">
        <v>824</v>
      </c>
      <c r="E4002" s="115"/>
      <c r="F4002" s="114">
        <v>1</v>
      </c>
      <c r="G4002" s="118" t="s">
        <v>821</v>
      </c>
    </row>
    <row r="4003" spans="1:7" x14ac:dyDescent="0.35">
      <c r="A4003" s="112" t="s">
        <v>816</v>
      </c>
      <c r="B4003" s="113" t="s">
        <v>873</v>
      </c>
      <c r="C4003" s="113" t="s">
        <v>3601</v>
      </c>
      <c r="D4003" s="113" t="s">
        <v>824</v>
      </c>
      <c r="E4003" s="115"/>
      <c r="F4003" s="114">
        <v>1</v>
      </c>
      <c r="G4003" s="118" t="s">
        <v>821</v>
      </c>
    </row>
    <row r="4004" spans="1:7" x14ac:dyDescent="0.35">
      <c r="A4004" s="112" t="s">
        <v>816</v>
      </c>
      <c r="B4004" s="113" t="s">
        <v>873</v>
      </c>
      <c r="C4004" s="113" t="s">
        <v>4334</v>
      </c>
      <c r="D4004" s="113" t="s">
        <v>824</v>
      </c>
      <c r="E4004" s="115"/>
      <c r="F4004" s="114">
        <v>1</v>
      </c>
      <c r="G4004" s="118" t="s">
        <v>821</v>
      </c>
    </row>
    <row r="4005" spans="1:7" x14ac:dyDescent="0.35">
      <c r="A4005" s="112" t="s">
        <v>816</v>
      </c>
      <c r="B4005" s="113" t="s">
        <v>873</v>
      </c>
      <c r="C4005" s="113" t="s">
        <v>4334</v>
      </c>
      <c r="D4005" s="113" t="s">
        <v>824</v>
      </c>
      <c r="E4005" s="115"/>
      <c r="F4005" s="114">
        <v>1</v>
      </c>
      <c r="G4005" s="118" t="s">
        <v>821</v>
      </c>
    </row>
    <row r="4006" spans="1:7" ht="21" x14ac:dyDescent="0.35">
      <c r="A4006" s="112" t="s">
        <v>816</v>
      </c>
      <c r="B4006" s="113" t="s">
        <v>873</v>
      </c>
      <c r="C4006" s="113" t="s">
        <v>4335</v>
      </c>
      <c r="D4006" s="113" t="s">
        <v>824</v>
      </c>
      <c r="E4006" s="115"/>
      <c r="F4006" s="114">
        <v>1</v>
      </c>
      <c r="G4006" s="118" t="s">
        <v>821</v>
      </c>
    </row>
    <row r="4007" spans="1:7" ht="21" x14ac:dyDescent="0.35">
      <c r="A4007" s="112" t="s">
        <v>816</v>
      </c>
      <c r="B4007" s="113" t="s">
        <v>873</v>
      </c>
      <c r="C4007" s="113" t="s">
        <v>4335</v>
      </c>
      <c r="D4007" s="113" t="s">
        <v>824</v>
      </c>
      <c r="E4007" s="115"/>
      <c r="F4007" s="114">
        <v>1</v>
      </c>
      <c r="G4007" s="118" t="s">
        <v>821</v>
      </c>
    </row>
    <row r="4008" spans="1:7" x14ac:dyDescent="0.35">
      <c r="A4008" s="112" t="s">
        <v>816</v>
      </c>
      <c r="B4008" s="113" t="s">
        <v>1177</v>
      </c>
      <c r="C4008" s="113" t="s">
        <v>4336</v>
      </c>
      <c r="D4008" s="113" t="s">
        <v>824</v>
      </c>
      <c r="E4008" s="115"/>
      <c r="F4008" s="114">
        <v>1</v>
      </c>
      <c r="G4008" s="118" t="s">
        <v>821</v>
      </c>
    </row>
    <row r="4009" spans="1:7" x14ac:dyDescent="0.35">
      <c r="A4009" s="112" t="s">
        <v>816</v>
      </c>
      <c r="B4009" s="113" t="s">
        <v>1177</v>
      </c>
      <c r="C4009" s="113" t="s">
        <v>4336</v>
      </c>
      <c r="D4009" s="113" t="s">
        <v>824</v>
      </c>
      <c r="E4009" s="115"/>
      <c r="F4009" s="114">
        <v>1</v>
      </c>
      <c r="G4009" s="118" t="s">
        <v>821</v>
      </c>
    </row>
    <row r="4010" spans="1:7" ht="21" x14ac:dyDescent="0.35">
      <c r="A4010" s="112" t="s">
        <v>816</v>
      </c>
      <c r="B4010" s="113" t="s">
        <v>1177</v>
      </c>
      <c r="C4010" s="113" t="s">
        <v>4337</v>
      </c>
      <c r="D4010" s="113" t="s">
        <v>819</v>
      </c>
      <c r="E4010" s="113" t="s">
        <v>838</v>
      </c>
      <c r="F4010" s="114">
        <v>1</v>
      </c>
      <c r="G4010" s="118" t="s">
        <v>821</v>
      </c>
    </row>
    <row r="4011" spans="1:7" ht="21" x14ac:dyDescent="0.35">
      <c r="A4011" s="112" t="s">
        <v>816</v>
      </c>
      <c r="B4011" s="113" t="s">
        <v>1177</v>
      </c>
      <c r="C4011" s="113" t="s">
        <v>4337</v>
      </c>
      <c r="D4011" s="113" t="s">
        <v>819</v>
      </c>
      <c r="E4011" s="113" t="s">
        <v>838</v>
      </c>
      <c r="F4011" s="114">
        <v>1</v>
      </c>
      <c r="G4011" s="118" t="s">
        <v>821</v>
      </c>
    </row>
    <row r="4012" spans="1:7" ht="21" x14ac:dyDescent="0.35">
      <c r="A4012" s="112" t="s">
        <v>816</v>
      </c>
      <c r="B4012" s="113" t="s">
        <v>1177</v>
      </c>
      <c r="C4012" s="113" t="s">
        <v>4337</v>
      </c>
      <c r="D4012" s="113" t="s">
        <v>819</v>
      </c>
      <c r="E4012" s="113" t="s">
        <v>838</v>
      </c>
      <c r="F4012" s="114">
        <v>1</v>
      </c>
      <c r="G4012" s="118" t="s">
        <v>821</v>
      </c>
    </row>
    <row r="4013" spans="1:7" ht="21" x14ac:dyDescent="0.35">
      <c r="A4013" s="112" t="s">
        <v>816</v>
      </c>
      <c r="B4013" s="113" t="s">
        <v>1370</v>
      </c>
      <c r="C4013" s="113" t="s">
        <v>4338</v>
      </c>
      <c r="D4013" s="113" t="s">
        <v>824</v>
      </c>
      <c r="E4013" s="115"/>
      <c r="F4013" s="114">
        <v>1</v>
      </c>
      <c r="G4013" s="118" t="s">
        <v>821</v>
      </c>
    </row>
    <row r="4014" spans="1:7" x14ac:dyDescent="0.35">
      <c r="A4014" s="112" t="s">
        <v>816</v>
      </c>
      <c r="B4014" s="113" t="s">
        <v>1877</v>
      </c>
      <c r="C4014" s="113" t="s">
        <v>4339</v>
      </c>
      <c r="D4014" s="113" t="s">
        <v>824</v>
      </c>
      <c r="E4014" s="115"/>
      <c r="F4014" s="114">
        <v>1</v>
      </c>
      <c r="G4014" s="118" t="s">
        <v>821</v>
      </c>
    </row>
    <row r="4015" spans="1:7" x14ac:dyDescent="0.35">
      <c r="A4015" s="112" t="s">
        <v>816</v>
      </c>
      <c r="B4015" s="113" t="s">
        <v>1877</v>
      </c>
      <c r="C4015" s="113" t="s">
        <v>4339</v>
      </c>
      <c r="D4015" s="113" t="s">
        <v>824</v>
      </c>
      <c r="E4015" s="115"/>
      <c r="F4015" s="114">
        <v>1</v>
      </c>
      <c r="G4015" s="118" t="s">
        <v>821</v>
      </c>
    </row>
    <row r="4016" spans="1:7" ht="21" x14ac:dyDescent="0.35">
      <c r="A4016" s="112" t="s">
        <v>816</v>
      </c>
      <c r="B4016" s="113" t="s">
        <v>2314</v>
      </c>
      <c r="C4016" s="113" t="s">
        <v>4340</v>
      </c>
      <c r="D4016" s="113" t="s">
        <v>819</v>
      </c>
      <c r="E4016" s="113" t="s">
        <v>838</v>
      </c>
      <c r="F4016" s="114">
        <v>4</v>
      </c>
      <c r="G4016" s="118" t="s">
        <v>821</v>
      </c>
    </row>
    <row r="4017" spans="1:7" x14ac:dyDescent="0.35">
      <c r="A4017" s="112" t="s">
        <v>816</v>
      </c>
      <c r="B4017" s="113" t="s">
        <v>1185</v>
      </c>
      <c r="C4017" s="113" t="s">
        <v>4341</v>
      </c>
      <c r="D4017" s="113" t="s">
        <v>824</v>
      </c>
      <c r="E4017" s="115"/>
      <c r="F4017" s="114">
        <v>1</v>
      </c>
      <c r="G4017" s="118" t="s">
        <v>821</v>
      </c>
    </row>
    <row r="4018" spans="1:7" x14ac:dyDescent="0.35">
      <c r="A4018" s="112" t="s">
        <v>816</v>
      </c>
      <c r="B4018" s="113" t="s">
        <v>1185</v>
      </c>
      <c r="C4018" s="113" t="s">
        <v>4341</v>
      </c>
      <c r="D4018" s="113" t="s">
        <v>824</v>
      </c>
      <c r="E4018" s="115"/>
      <c r="F4018" s="114">
        <v>1</v>
      </c>
      <c r="G4018" s="118" t="s">
        <v>821</v>
      </c>
    </row>
    <row r="4019" spans="1:7" ht="21" x14ac:dyDescent="0.35">
      <c r="A4019" s="112" t="s">
        <v>816</v>
      </c>
      <c r="B4019" s="113" t="s">
        <v>998</v>
      </c>
      <c r="C4019" s="113" t="s">
        <v>4342</v>
      </c>
      <c r="D4019" s="113" t="s">
        <v>824</v>
      </c>
      <c r="E4019" s="115"/>
      <c r="F4019" s="114">
        <v>2</v>
      </c>
      <c r="G4019" s="118" t="s">
        <v>821</v>
      </c>
    </row>
    <row r="4020" spans="1:7" x14ac:dyDescent="0.35">
      <c r="A4020" s="112" t="s">
        <v>816</v>
      </c>
      <c r="B4020" s="113" t="s">
        <v>4343</v>
      </c>
      <c r="C4020" s="113" t="s">
        <v>4344</v>
      </c>
      <c r="D4020" s="113" t="s">
        <v>819</v>
      </c>
      <c r="E4020" s="113" t="s">
        <v>838</v>
      </c>
      <c r="F4020" s="114">
        <v>3</v>
      </c>
      <c r="G4020" s="118" t="s">
        <v>821</v>
      </c>
    </row>
    <row r="4021" spans="1:7" ht="21" x14ac:dyDescent="0.35">
      <c r="A4021" s="112" t="s">
        <v>816</v>
      </c>
      <c r="B4021" s="113" t="s">
        <v>2450</v>
      </c>
      <c r="C4021" s="113" t="s">
        <v>4345</v>
      </c>
      <c r="D4021" s="113" t="s">
        <v>824</v>
      </c>
      <c r="E4021" s="115"/>
      <c r="F4021" s="114">
        <v>3</v>
      </c>
      <c r="G4021" s="118" t="s">
        <v>821</v>
      </c>
    </row>
    <row r="4022" spans="1:7" x14ac:dyDescent="0.35">
      <c r="A4022" s="112" t="s">
        <v>816</v>
      </c>
      <c r="B4022" s="113" t="s">
        <v>1576</v>
      </c>
      <c r="C4022" s="113" t="s">
        <v>4346</v>
      </c>
      <c r="D4022" s="113" t="s">
        <v>824</v>
      </c>
      <c r="E4022" s="115"/>
      <c r="F4022" s="114">
        <v>1</v>
      </c>
      <c r="G4022" s="118" t="s">
        <v>821</v>
      </c>
    </row>
    <row r="4023" spans="1:7" ht="21" x14ac:dyDescent="0.35">
      <c r="A4023" s="112" t="s">
        <v>816</v>
      </c>
      <c r="B4023" s="113" t="s">
        <v>4347</v>
      </c>
      <c r="C4023" s="113" t="s">
        <v>4348</v>
      </c>
      <c r="D4023" s="113" t="s">
        <v>824</v>
      </c>
      <c r="E4023" s="115"/>
      <c r="F4023" s="114">
        <v>8</v>
      </c>
      <c r="G4023" s="118" t="s">
        <v>821</v>
      </c>
    </row>
    <row r="4024" spans="1:7" ht="21" x14ac:dyDescent="0.35">
      <c r="A4024" s="112" t="s">
        <v>816</v>
      </c>
      <c r="B4024" s="113" t="s">
        <v>1408</v>
      </c>
      <c r="C4024" s="113" t="s">
        <v>4349</v>
      </c>
      <c r="D4024" s="113" t="s">
        <v>824</v>
      </c>
      <c r="E4024" s="115"/>
      <c r="F4024" s="114">
        <v>2</v>
      </c>
      <c r="G4024" s="118" t="s">
        <v>821</v>
      </c>
    </row>
    <row r="4025" spans="1:7" ht="21" x14ac:dyDescent="0.35">
      <c r="A4025" s="112" t="s">
        <v>816</v>
      </c>
      <c r="B4025" s="113" t="s">
        <v>3715</v>
      </c>
      <c r="C4025" s="113" t="s">
        <v>4350</v>
      </c>
      <c r="D4025" s="113" t="s">
        <v>824</v>
      </c>
      <c r="E4025" s="115"/>
      <c r="F4025" s="114">
        <v>150</v>
      </c>
      <c r="G4025" s="118" t="s">
        <v>1050</v>
      </c>
    </row>
    <row r="4026" spans="1:7" ht="21" x14ac:dyDescent="0.35">
      <c r="A4026" s="112" t="s">
        <v>816</v>
      </c>
      <c r="B4026" s="113" t="s">
        <v>890</v>
      </c>
      <c r="C4026" s="113" t="s">
        <v>4351</v>
      </c>
      <c r="D4026" s="113" t="s">
        <v>824</v>
      </c>
      <c r="E4026" s="115"/>
      <c r="F4026" s="114">
        <v>2</v>
      </c>
      <c r="G4026" s="118" t="s">
        <v>821</v>
      </c>
    </row>
    <row r="4027" spans="1:7" ht="21" x14ac:dyDescent="0.35">
      <c r="A4027" s="112" t="s">
        <v>816</v>
      </c>
      <c r="B4027" s="113" t="s">
        <v>1215</v>
      </c>
      <c r="C4027" s="113" t="s">
        <v>4352</v>
      </c>
      <c r="D4027" s="113" t="s">
        <v>824</v>
      </c>
      <c r="E4027" s="115"/>
      <c r="F4027" s="114">
        <v>2</v>
      </c>
      <c r="G4027" s="118" t="s">
        <v>821</v>
      </c>
    </row>
    <row r="4028" spans="1:7" ht="21" x14ac:dyDescent="0.35">
      <c r="A4028" s="112" t="s">
        <v>816</v>
      </c>
      <c r="B4028" s="113" t="s">
        <v>2857</v>
      </c>
      <c r="C4028" s="113" t="s">
        <v>4353</v>
      </c>
      <c r="D4028" s="113" t="s">
        <v>824</v>
      </c>
      <c r="E4028" s="115"/>
      <c r="F4028" s="114">
        <v>7</v>
      </c>
      <c r="G4028" s="118" t="s">
        <v>821</v>
      </c>
    </row>
    <row r="4029" spans="1:7" x14ac:dyDescent="0.35">
      <c r="A4029" s="112" t="s">
        <v>816</v>
      </c>
      <c r="B4029" s="113" t="s">
        <v>3627</v>
      </c>
      <c r="C4029" s="113" t="s">
        <v>3628</v>
      </c>
      <c r="D4029" s="113" t="s">
        <v>819</v>
      </c>
      <c r="E4029" s="113" t="s">
        <v>820</v>
      </c>
      <c r="F4029" s="114">
        <v>1</v>
      </c>
      <c r="G4029" s="118" t="s">
        <v>821</v>
      </c>
    </row>
    <row r="4030" spans="1:7" x14ac:dyDescent="0.35">
      <c r="A4030" s="112" t="s">
        <v>816</v>
      </c>
      <c r="B4030" s="113" t="s">
        <v>935</v>
      </c>
      <c r="C4030" s="113" t="s">
        <v>3630</v>
      </c>
      <c r="D4030" s="113" t="s">
        <v>824</v>
      </c>
      <c r="E4030" s="115"/>
      <c r="F4030" s="114">
        <v>1</v>
      </c>
      <c r="G4030" s="118" t="s">
        <v>821</v>
      </c>
    </row>
    <row r="4031" spans="1:7" ht="21" x14ac:dyDescent="0.35">
      <c r="A4031" s="112" t="s">
        <v>816</v>
      </c>
      <c r="B4031" s="113" t="s">
        <v>935</v>
      </c>
      <c r="C4031" s="113" t="s">
        <v>4354</v>
      </c>
      <c r="D4031" s="113" t="s">
        <v>824</v>
      </c>
      <c r="E4031" s="115"/>
      <c r="F4031" s="114">
        <v>1</v>
      </c>
      <c r="G4031" s="118" t="s">
        <v>821</v>
      </c>
    </row>
    <row r="4032" spans="1:7" ht="21" x14ac:dyDescent="0.35">
      <c r="A4032" s="112" t="s">
        <v>816</v>
      </c>
      <c r="B4032" s="113" t="s">
        <v>1185</v>
      </c>
      <c r="C4032" s="113" t="s">
        <v>4355</v>
      </c>
      <c r="D4032" s="113" t="s">
        <v>824</v>
      </c>
      <c r="E4032" s="115"/>
      <c r="F4032" s="114">
        <v>1</v>
      </c>
      <c r="G4032" s="118" t="s">
        <v>821</v>
      </c>
    </row>
    <row r="4033" spans="1:7" ht="21" x14ac:dyDescent="0.35">
      <c r="A4033" s="112" t="s">
        <v>816</v>
      </c>
      <c r="B4033" s="113" t="s">
        <v>935</v>
      </c>
      <c r="C4033" s="113" t="s">
        <v>4356</v>
      </c>
      <c r="D4033" s="113" t="s">
        <v>824</v>
      </c>
      <c r="E4033" s="115"/>
      <c r="F4033" s="114">
        <v>1</v>
      </c>
      <c r="G4033" s="118" t="s">
        <v>821</v>
      </c>
    </row>
    <row r="4034" spans="1:7" ht="21" x14ac:dyDescent="0.35">
      <c r="A4034" s="112" t="s">
        <v>816</v>
      </c>
      <c r="B4034" s="113" t="s">
        <v>935</v>
      </c>
      <c r="C4034" s="113" t="s">
        <v>4357</v>
      </c>
      <c r="D4034" s="113" t="s">
        <v>824</v>
      </c>
      <c r="E4034" s="115"/>
      <c r="F4034" s="114">
        <v>1</v>
      </c>
      <c r="G4034" s="118" t="s">
        <v>821</v>
      </c>
    </row>
    <row r="4035" spans="1:7" x14ac:dyDescent="0.35">
      <c r="A4035" s="112" t="s">
        <v>816</v>
      </c>
      <c r="B4035" s="113" t="s">
        <v>935</v>
      </c>
      <c r="C4035" s="113" t="s">
        <v>4358</v>
      </c>
      <c r="D4035" s="113" t="s">
        <v>824</v>
      </c>
      <c r="E4035" s="115"/>
      <c r="F4035" s="114">
        <v>1</v>
      </c>
      <c r="G4035" s="118" t="s">
        <v>821</v>
      </c>
    </row>
    <row r="4036" spans="1:7" x14ac:dyDescent="0.35">
      <c r="A4036" s="112" t="s">
        <v>816</v>
      </c>
      <c r="B4036" s="113" t="s">
        <v>935</v>
      </c>
      <c r="C4036" s="113" t="s">
        <v>4358</v>
      </c>
      <c r="D4036" s="113" t="s">
        <v>824</v>
      </c>
      <c r="E4036" s="115"/>
      <c r="F4036" s="114">
        <v>1</v>
      </c>
      <c r="G4036" s="118" t="s">
        <v>821</v>
      </c>
    </row>
    <row r="4037" spans="1:7" ht="21" x14ac:dyDescent="0.35">
      <c r="A4037" s="112" t="s">
        <v>816</v>
      </c>
      <c r="B4037" s="113" t="s">
        <v>935</v>
      </c>
      <c r="C4037" s="113" t="s">
        <v>4359</v>
      </c>
      <c r="D4037" s="113" t="s">
        <v>824</v>
      </c>
      <c r="E4037" s="115"/>
      <c r="F4037" s="114">
        <v>1</v>
      </c>
      <c r="G4037" s="118" t="s">
        <v>821</v>
      </c>
    </row>
    <row r="4038" spans="1:7" ht="21" x14ac:dyDescent="0.35">
      <c r="A4038" s="112" t="s">
        <v>816</v>
      </c>
      <c r="B4038" s="113" t="s">
        <v>4360</v>
      </c>
      <c r="C4038" s="113" t="s">
        <v>4361</v>
      </c>
      <c r="D4038" s="113" t="s">
        <v>824</v>
      </c>
      <c r="E4038" s="115"/>
      <c r="F4038" s="114">
        <v>7</v>
      </c>
      <c r="G4038" s="118" t="s">
        <v>821</v>
      </c>
    </row>
    <row r="4039" spans="1:7" x14ac:dyDescent="0.35">
      <c r="A4039" s="112" t="s">
        <v>816</v>
      </c>
      <c r="B4039" s="113" t="s">
        <v>1177</v>
      </c>
      <c r="C4039" s="113" t="s">
        <v>4362</v>
      </c>
      <c r="D4039" s="113" t="s">
        <v>819</v>
      </c>
      <c r="E4039" s="113" t="s">
        <v>820</v>
      </c>
      <c r="F4039" s="114">
        <v>2</v>
      </c>
      <c r="G4039" s="118" t="s">
        <v>821</v>
      </c>
    </row>
    <row r="4040" spans="1:7" ht="21" x14ac:dyDescent="0.35">
      <c r="A4040" s="112" t="s">
        <v>816</v>
      </c>
      <c r="B4040" s="113" t="s">
        <v>1245</v>
      </c>
      <c r="C4040" s="113" t="s">
        <v>4363</v>
      </c>
      <c r="D4040" s="113" t="s">
        <v>824</v>
      </c>
      <c r="E4040" s="115"/>
      <c r="F4040" s="114">
        <v>2</v>
      </c>
      <c r="G4040" s="118" t="s">
        <v>821</v>
      </c>
    </row>
    <row r="4041" spans="1:7" ht="21" x14ac:dyDescent="0.35">
      <c r="A4041" s="112" t="s">
        <v>816</v>
      </c>
      <c r="B4041" s="113" t="s">
        <v>1245</v>
      </c>
      <c r="C4041" s="113" t="s">
        <v>4363</v>
      </c>
      <c r="D4041" s="113" t="s">
        <v>824</v>
      </c>
      <c r="E4041" s="115"/>
      <c r="F4041" s="114">
        <v>2</v>
      </c>
      <c r="G4041" s="118" t="s">
        <v>821</v>
      </c>
    </row>
    <row r="4042" spans="1:7" x14ac:dyDescent="0.35">
      <c r="A4042" s="112" t="s">
        <v>816</v>
      </c>
      <c r="B4042" s="113" t="s">
        <v>3253</v>
      </c>
      <c r="C4042" s="113" t="s">
        <v>4364</v>
      </c>
      <c r="D4042" s="113" t="s">
        <v>824</v>
      </c>
      <c r="E4042" s="115"/>
      <c r="F4042" s="114">
        <v>1</v>
      </c>
      <c r="G4042" s="118" t="s">
        <v>821</v>
      </c>
    </row>
    <row r="4043" spans="1:7" x14ac:dyDescent="0.35">
      <c r="A4043" s="112" t="s">
        <v>816</v>
      </c>
      <c r="B4043" s="113" t="s">
        <v>3253</v>
      </c>
      <c r="C4043" s="113" t="s">
        <v>4365</v>
      </c>
      <c r="D4043" s="113" t="s">
        <v>824</v>
      </c>
      <c r="E4043" s="115"/>
      <c r="F4043" s="114">
        <v>1</v>
      </c>
      <c r="G4043" s="118" t="s">
        <v>821</v>
      </c>
    </row>
    <row r="4044" spans="1:7" ht="21" x14ac:dyDescent="0.35">
      <c r="A4044" s="112" t="s">
        <v>816</v>
      </c>
      <c r="B4044" s="113" t="s">
        <v>873</v>
      </c>
      <c r="C4044" s="113" t="s">
        <v>4366</v>
      </c>
      <c r="D4044" s="113" t="s">
        <v>824</v>
      </c>
      <c r="E4044" s="115"/>
      <c r="F4044" s="114">
        <v>1</v>
      </c>
      <c r="G4044" s="118" t="s">
        <v>821</v>
      </c>
    </row>
    <row r="4045" spans="1:7" ht="21" x14ac:dyDescent="0.35">
      <c r="A4045" s="112" t="s">
        <v>816</v>
      </c>
      <c r="B4045" s="113" t="s">
        <v>1015</v>
      </c>
      <c r="C4045" s="113" t="s">
        <v>4367</v>
      </c>
      <c r="D4045" s="113" t="s">
        <v>824</v>
      </c>
      <c r="E4045" s="115"/>
      <c r="F4045" s="114">
        <v>1</v>
      </c>
      <c r="G4045" s="118" t="s">
        <v>821</v>
      </c>
    </row>
    <row r="4046" spans="1:7" ht="21" x14ac:dyDescent="0.35">
      <c r="A4046" s="112" t="s">
        <v>816</v>
      </c>
      <c r="B4046" s="113" t="s">
        <v>1120</v>
      </c>
      <c r="C4046" s="113" t="s">
        <v>4368</v>
      </c>
      <c r="D4046" s="113" t="s">
        <v>824</v>
      </c>
      <c r="E4046" s="115"/>
      <c r="F4046" s="114">
        <v>1</v>
      </c>
      <c r="G4046" s="118" t="s">
        <v>821</v>
      </c>
    </row>
    <row r="4047" spans="1:7" x14ac:dyDescent="0.35">
      <c r="A4047" s="112" t="s">
        <v>816</v>
      </c>
      <c r="B4047" s="113" t="s">
        <v>1917</v>
      </c>
      <c r="C4047" s="113" t="s">
        <v>4369</v>
      </c>
      <c r="D4047" s="113" t="s">
        <v>824</v>
      </c>
      <c r="E4047" s="115"/>
      <c r="F4047" s="114">
        <v>2</v>
      </c>
      <c r="G4047" s="118" t="s">
        <v>821</v>
      </c>
    </row>
    <row r="4048" spans="1:7" x14ac:dyDescent="0.35">
      <c r="A4048" s="112" t="s">
        <v>816</v>
      </c>
      <c r="B4048" s="113" t="s">
        <v>917</v>
      </c>
      <c r="C4048" s="113" t="s">
        <v>4370</v>
      </c>
      <c r="D4048" s="113" t="s">
        <v>824</v>
      </c>
      <c r="E4048" s="115"/>
      <c r="F4048" s="114">
        <v>14</v>
      </c>
      <c r="G4048" s="118" t="s">
        <v>821</v>
      </c>
    </row>
    <row r="4049" spans="1:7" ht="21" x14ac:dyDescent="0.35">
      <c r="A4049" s="112" t="s">
        <v>816</v>
      </c>
      <c r="B4049" s="113" t="s">
        <v>4371</v>
      </c>
      <c r="C4049" s="113" t="s">
        <v>4372</v>
      </c>
      <c r="D4049" s="113" t="s">
        <v>824</v>
      </c>
      <c r="E4049" s="115"/>
      <c r="F4049" s="114">
        <v>1</v>
      </c>
      <c r="G4049" s="118" t="s">
        <v>821</v>
      </c>
    </row>
    <row r="4050" spans="1:7" x14ac:dyDescent="0.35">
      <c r="A4050" s="112" t="s">
        <v>816</v>
      </c>
      <c r="B4050" s="113" t="s">
        <v>3253</v>
      </c>
      <c r="C4050" s="113" t="s">
        <v>4373</v>
      </c>
      <c r="D4050" s="113" t="s">
        <v>824</v>
      </c>
      <c r="E4050" s="115"/>
      <c r="F4050" s="114">
        <v>6</v>
      </c>
      <c r="G4050" s="118" t="s">
        <v>821</v>
      </c>
    </row>
    <row r="4051" spans="1:7" x14ac:dyDescent="0.35">
      <c r="A4051" s="112" t="s">
        <v>816</v>
      </c>
      <c r="B4051" s="113" t="s">
        <v>3989</v>
      </c>
      <c r="C4051" s="113" t="s">
        <v>4374</v>
      </c>
      <c r="D4051" s="113" t="s">
        <v>824</v>
      </c>
      <c r="E4051" s="115"/>
      <c r="F4051" s="114">
        <v>4</v>
      </c>
      <c r="G4051" s="118" t="s">
        <v>821</v>
      </c>
    </row>
    <row r="4052" spans="1:7" x14ac:dyDescent="0.35">
      <c r="A4052" s="112" t="s">
        <v>816</v>
      </c>
      <c r="B4052" s="113" t="s">
        <v>4375</v>
      </c>
      <c r="C4052" s="113" t="s">
        <v>4376</v>
      </c>
      <c r="D4052" s="113" t="s">
        <v>824</v>
      </c>
      <c r="E4052" s="115"/>
      <c r="F4052" s="114">
        <v>1</v>
      </c>
      <c r="G4052" s="118" t="s">
        <v>821</v>
      </c>
    </row>
    <row r="4053" spans="1:7" x14ac:dyDescent="0.35">
      <c r="A4053" s="112" t="s">
        <v>816</v>
      </c>
      <c r="B4053" s="113" t="s">
        <v>4375</v>
      </c>
      <c r="C4053" s="113" t="s">
        <v>4376</v>
      </c>
      <c r="D4053" s="113" t="s">
        <v>824</v>
      </c>
      <c r="E4053" s="115"/>
      <c r="F4053" s="114">
        <v>1</v>
      </c>
      <c r="G4053" s="118" t="s">
        <v>821</v>
      </c>
    </row>
    <row r="4054" spans="1:7" x14ac:dyDescent="0.35">
      <c r="A4054" s="112" t="s">
        <v>816</v>
      </c>
      <c r="B4054" s="113" t="s">
        <v>4375</v>
      </c>
      <c r="C4054" s="113" t="s">
        <v>4376</v>
      </c>
      <c r="D4054" s="113" t="s">
        <v>824</v>
      </c>
      <c r="E4054" s="115"/>
      <c r="F4054" s="114">
        <v>1</v>
      </c>
      <c r="G4054" s="118" t="s">
        <v>821</v>
      </c>
    </row>
    <row r="4055" spans="1:7" ht="21" x14ac:dyDescent="0.35">
      <c r="A4055" s="112" t="s">
        <v>816</v>
      </c>
      <c r="B4055" s="113" t="s">
        <v>1245</v>
      </c>
      <c r="C4055" s="113" t="s">
        <v>4377</v>
      </c>
      <c r="D4055" s="113" t="s">
        <v>824</v>
      </c>
      <c r="E4055" s="115"/>
      <c r="F4055" s="114">
        <v>2</v>
      </c>
      <c r="G4055" s="118" t="s">
        <v>821</v>
      </c>
    </row>
    <row r="4056" spans="1:7" ht="21" x14ac:dyDescent="0.35">
      <c r="A4056" s="112" t="s">
        <v>816</v>
      </c>
      <c r="B4056" s="113" t="s">
        <v>2016</v>
      </c>
      <c r="C4056" s="113" t="s">
        <v>4378</v>
      </c>
      <c r="D4056" s="113" t="s">
        <v>824</v>
      </c>
      <c r="E4056" s="115"/>
      <c r="F4056" s="114">
        <v>2</v>
      </c>
      <c r="G4056" s="118" t="s">
        <v>821</v>
      </c>
    </row>
    <row r="4057" spans="1:7" x14ac:dyDescent="0.35">
      <c r="A4057" s="112" t="s">
        <v>816</v>
      </c>
      <c r="B4057" s="113" t="s">
        <v>3362</v>
      </c>
      <c r="C4057" s="113" t="s">
        <v>4379</v>
      </c>
      <c r="D4057" s="113" t="s">
        <v>824</v>
      </c>
      <c r="E4057" s="115"/>
      <c r="F4057" s="114">
        <v>1</v>
      </c>
      <c r="G4057" s="118" t="s">
        <v>821</v>
      </c>
    </row>
    <row r="4058" spans="1:7" x14ac:dyDescent="0.35">
      <c r="A4058" s="112" t="s">
        <v>816</v>
      </c>
      <c r="B4058" s="113" t="s">
        <v>1060</v>
      </c>
      <c r="C4058" s="113" t="s">
        <v>4089</v>
      </c>
      <c r="D4058" s="113" t="s">
        <v>819</v>
      </c>
      <c r="E4058" s="113" t="s">
        <v>838</v>
      </c>
      <c r="F4058" s="114">
        <v>3</v>
      </c>
      <c r="G4058" s="118" t="s">
        <v>821</v>
      </c>
    </row>
    <row r="4059" spans="1:7" ht="21" x14ac:dyDescent="0.35">
      <c r="A4059" s="112" t="s">
        <v>816</v>
      </c>
      <c r="B4059" s="113" t="s">
        <v>2016</v>
      </c>
      <c r="C4059" s="113" t="s">
        <v>4380</v>
      </c>
      <c r="D4059" s="113" t="s">
        <v>824</v>
      </c>
      <c r="E4059" s="115"/>
      <c r="F4059" s="114">
        <v>2</v>
      </c>
      <c r="G4059" s="118" t="s">
        <v>821</v>
      </c>
    </row>
    <row r="4060" spans="1:7" x14ac:dyDescent="0.35">
      <c r="A4060" s="112" t="s">
        <v>816</v>
      </c>
      <c r="B4060" s="113" t="s">
        <v>1917</v>
      </c>
      <c r="C4060" s="113" t="s">
        <v>4381</v>
      </c>
      <c r="D4060" s="113" t="s">
        <v>824</v>
      </c>
      <c r="E4060" s="115"/>
      <c r="F4060" s="114">
        <v>6</v>
      </c>
      <c r="G4060" s="118" t="s">
        <v>821</v>
      </c>
    </row>
    <row r="4061" spans="1:7" ht="21" x14ac:dyDescent="0.35">
      <c r="A4061" s="112" t="s">
        <v>816</v>
      </c>
      <c r="B4061" s="113" t="s">
        <v>972</v>
      </c>
      <c r="C4061" s="113" t="s">
        <v>4382</v>
      </c>
      <c r="D4061" s="113" t="s">
        <v>824</v>
      </c>
      <c r="E4061" s="115"/>
      <c r="F4061" s="114">
        <v>2</v>
      </c>
      <c r="G4061" s="118" t="s">
        <v>821</v>
      </c>
    </row>
    <row r="4062" spans="1:7" ht="21" x14ac:dyDescent="0.35">
      <c r="A4062" s="112" t="s">
        <v>816</v>
      </c>
      <c r="B4062" s="113" t="s">
        <v>972</v>
      </c>
      <c r="C4062" s="113" t="s">
        <v>4382</v>
      </c>
      <c r="D4062" s="113" t="s">
        <v>824</v>
      </c>
      <c r="E4062" s="115"/>
      <c r="F4062" s="114">
        <v>2</v>
      </c>
      <c r="G4062" s="118" t="s">
        <v>821</v>
      </c>
    </row>
    <row r="4063" spans="1:7" ht="21" x14ac:dyDescent="0.35">
      <c r="A4063" s="112" t="s">
        <v>816</v>
      </c>
      <c r="B4063" s="113" t="s">
        <v>890</v>
      </c>
      <c r="C4063" s="113" t="s">
        <v>4383</v>
      </c>
      <c r="D4063" s="113" t="s">
        <v>819</v>
      </c>
      <c r="E4063" s="113" t="s">
        <v>838</v>
      </c>
      <c r="F4063" s="114">
        <v>2</v>
      </c>
      <c r="G4063" s="118" t="s">
        <v>821</v>
      </c>
    </row>
    <row r="4064" spans="1:7" ht="21" x14ac:dyDescent="0.35">
      <c r="A4064" s="112" t="s">
        <v>816</v>
      </c>
      <c r="B4064" s="113" t="s">
        <v>890</v>
      </c>
      <c r="C4064" s="113" t="s">
        <v>4383</v>
      </c>
      <c r="D4064" s="113" t="s">
        <v>819</v>
      </c>
      <c r="E4064" s="113" t="s">
        <v>838</v>
      </c>
      <c r="F4064" s="114">
        <v>2</v>
      </c>
      <c r="G4064" s="118" t="s">
        <v>821</v>
      </c>
    </row>
    <row r="4065" spans="1:7" ht="31.5" x14ac:dyDescent="0.35">
      <c r="A4065" s="112" t="s">
        <v>816</v>
      </c>
      <c r="B4065" s="113" t="s">
        <v>1814</v>
      </c>
      <c r="C4065" s="113" t="s">
        <v>4384</v>
      </c>
      <c r="D4065" s="113" t="s">
        <v>824</v>
      </c>
      <c r="E4065" s="115"/>
      <c r="F4065" s="114">
        <v>4</v>
      </c>
      <c r="G4065" s="118" t="s">
        <v>821</v>
      </c>
    </row>
    <row r="4066" spans="1:7" ht="31.5" x14ac:dyDescent="0.35">
      <c r="A4066" s="112" t="s">
        <v>816</v>
      </c>
      <c r="B4066" s="113" t="s">
        <v>1814</v>
      </c>
      <c r="C4066" s="113" t="s">
        <v>4385</v>
      </c>
      <c r="D4066" s="113" t="s">
        <v>824</v>
      </c>
      <c r="E4066" s="115"/>
      <c r="F4066" s="114">
        <v>4</v>
      </c>
      <c r="G4066" s="118" t="s">
        <v>821</v>
      </c>
    </row>
    <row r="4067" spans="1:7" ht="21" x14ac:dyDescent="0.35">
      <c r="A4067" s="112" t="s">
        <v>816</v>
      </c>
      <c r="B4067" s="113" t="s">
        <v>902</v>
      </c>
      <c r="C4067" s="113" t="s">
        <v>4386</v>
      </c>
      <c r="D4067" s="113" t="s">
        <v>819</v>
      </c>
      <c r="E4067" s="113" t="s">
        <v>845</v>
      </c>
      <c r="F4067" s="114">
        <v>1</v>
      </c>
      <c r="G4067" s="118" t="s">
        <v>821</v>
      </c>
    </row>
    <row r="4068" spans="1:7" ht="21" x14ac:dyDescent="0.35">
      <c r="A4068" s="112" t="s">
        <v>816</v>
      </c>
      <c r="B4068" s="113" t="s">
        <v>1537</v>
      </c>
      <c r="C4068" s="113" t="s">
        <v>4387</v>
      </c>
      <c r="D4068" s="113" t="s">
        <v>824</v>
      </c>
      <c r="E4068" s="115"/>
      <c r="F4068" s="114">
        <v>1</v>
      </c>
      <c r="G4068" s="118" t="s">
        <v>821</v>
      </c>
    </row>
    <row r="4069" spans="1:7" x14ac:dyDescent="0.35">
      <c r="A4069" s="112" t="s">
        <v>816</v>
      </c>
      <c r="B4069" s="113" t="s">
        <v>972</v>
      </c>
      <c r="C4069" s="113" t="s">
        <v>4388</v>
      </c>
      <c r="D4069" s="113" t="s">
        <v>824</v>
      </c>
      <c r="E4069" s="115"/>
      <c r="F4069" s="114">
        <v>1</v>
      </c>
      <c r="G4069" s="118" t="s">
        <v>821</v>
      </c>
    </row>
    <row r="4070" spans="1:7" ht="21" x14ac:dyDescent="0.35">
      <c r="A4070" s="112" t="s">
        <v>816</v>
      </c>
      <c r="B4070" s="113" t="s">
        <v>867</v>
      </c>
      <c r="C4070" s="113" t="s">
        <v>4389</v>
      </c>
      <c r="D4070" s="113" t="s">
        <v>824</v>
      </c>
      <c r="E4070" s="115"/>
      <c r="F4070" s="114">
        <v>1</v>
      </c>
      <c r="G4070" s="118" t="s">
        <v>821</v>
      </c>
    </row>
    <row r="4071" spans="1:7" ht="21" x14ac:dyDescent="0.35">
      <c r="A4071" s="112" t="s">
        <v>816</v>
      </c>
      <c r="B4071" s="113" t="s">
        <v>1917</v>
      </c>
      <c r="C4071" s="113" t="s">
        <v>4390</v>
      </c>
      <c r="D4071" s="113" t="s">
        <v>824</v>
      </c>
      <c r="E4071" s="115"/>
      <c r="F4071" s="114">
        <v>1</v>
      </c>
      <c r="G4071" s="118" t="s">
        <v>821</v>
      </c>
    </row>
    <row r="4072" spans="1:7" ht="21" x14ac:dyDescent="0.35">
      <c r="A4072" s="112" t="s">
        <v>816</v>
      </c>
      <c r="B4072" s="113" t="s">
        <v>3989</v>
      </c>
      <c r="C4072" s="113" t="s">
        <v>4391</v>
      </c>
      <c r="D4072" s="113" t="s">
        <v>824</v>
      </c>
      <c r="E4072" s="115"/>
      <c r="F4072" s="114">
        <v>10</v>
      </c>
      <c r="G4072" s="118" t="s">
        <v>821</v>
      </c>
    </row>
    <row r="4073" spans="1:7" x14ac:dyDescent="0.35">
      <c r="A4073" s="112" t="s">
        <v>816</v>
      </c>
      <c r="B4073" s="113" t="s">
        <v>3683</v>
      </c>
      <c r="C4073" s="113" t="s">
        <v>3684</v>
      </c>
      <c r="D4073" s="113" t="s">
        <v>824</v>
      </c>
      <c r="E4073" s="115"/>
      <c r="F4073" s="114">
        <v>1</v>
      </c>
      <c r="G4073" s="118" t="s">
        <v>821</v>
      </c>
    </row>
    <row r="4074" spans="1:7" x14ac:dyDescent="0.35">
      <c r="A4074" s="112" t="s">
        <v>816</v>
      </c>
      <c r="B4074" s="113" t="s">
        <v>1009</v>
      </c>
      <c r="C4074" s="113" t="s">
        <v>3219</v>
      </c>
      <c r="D4074" s="113" t="s">
        <v>824</v>
      </c>
      <c r="E4074" s="115"/>
      <c r="F4074" s="114">
        <v>3</v>
      </c>
      <c r="G4074" s="118" t="s">
        <v>821</v>
      </c>
    </row>
    <row r="4075" spans="1:7" x14ac:dyDescent="0.35">
      <c r="A4075" s="112" t="s">
        <v>816</v>
      </c>
      <c r="B4075" s="113" t="s">
        <v>1009</v>
      </c>
      <c r="C4075" s="113" t="s">
        <v>3219</v>
      </c>
      <c r="D4075" s="113" t="s">
        <v>824</v>
      </c>
      <c r="E4075" s="115"/>
      <c r="F4075" s="114">
        <v>3</v>
      </c>
      <c r="G4075" s="118" t="s">
        <v>821</v>
      </c>
    </row>
    <row r="4076" spans="1:7" x14ac:dyDescent="0.35">
      <c r="A4076" s="112" t="s">
        <v>816</v>
      </c>
      <c r="B4076" s="113" t="s">
        <v>1009</v>
      </c>
      <c r="C4076" s="113" t="s">
        <v>3219</v>
      </c>
      <c r="D4076" s="113" t="s">
        <v>824</v>
      </c>
      <c r="E4076" s="115"/>
      <c r="F4076" s="114">
        <v>3</v>
      </c>
      <c r="G4076" s="118" t="s">
        <v>821</v>
      </c>
    </row>
    <row r="4077" spans="1:7" x14ac:dyDescent="0.35">
      <c r="A4077" s="112" t="s">
        <v>816</v>
      </c>
      <c r="B4077" s="113" t="s">
        <v>1009</v>
      </c>
      <c r="C4077" s="113" t="s">
        <v>3219</v>
      </c>
      <c r="D4077" s="113" t="s">
        <v>824</v>
      </c>
      <c r="E4077" s="115"/>
      <c r="F4077" s="114">
        <v>3</v>
      </c>
      <c r="G4077" s="118" t="s">
        <v>821</v>
      </c>
    </row>
    <row r="4078" spans="1:7" x14ac:dyDescent="0.35">
      <c r="A4078" s="112" t="s">
        <v>816</v>
      </c>
      <c r="B4078" s="113" t="s">
        <v>1009</v>
      </c>
      <c r="C4078" s="113" t="s">
        <v>3219</v>
      </c>
      <c r="D4078" s="113" t="s">
        <v>824</v>
      </c>
      <c r="E4078" s="115"/>
      <c r="F4078" s="114">
        <v>3</v>
      </c>
      <c r="G4078" s="118" t="s">
        <v>821</v>
      </c>
    </row>
    <row r="4079" spans="1:7" x14ac:dyDescent="0.35">
      <c r="A4079" s="112" t="s">
        <v>816</v>
      </c>
      <c r="B4079" s="113" t="s">
        <v>1009</v>
      </c>
      <c r="C4079" s="113" t="s">
        <v>3219</v>
      </c>
      <c r="D4079" s="113" t="s">
        <v>824</v>
      </c>
      <c r="E4079" s="115"/>
      <c r="F4079" s="114">
        <v>3</v>
      </c>
      <c r="G4079" s="118" t="s">
        <v>821</v>
      </c>
    </row>
    <row r="4080" spans="1:7" ht="21" x14ac:dyDescent="0.35">
      <c r="A4080" s="112" t="s">
        <v>816</v>
      </c>
      <c r="B4080" s="113" t="s">
        <v>969</v>
      </c>
      <c r="C4080" s="113" t="s">
        <v>3420</v>
      </c>
      <c r="D4080" s="113" t="s">
        <v>824</v>
      </c>
      <c r="E4080" s="115"/>
      <c r="F4080" s="114">
        <v>4</v>
      </c>
      <c r="G4080" s="118" t="s">
        <v>821</v>
      </c>
    </row>
    <row r="4081" spans="1:7" ht="21" x14ac:dyDescent="0.35">
      <c r="A4081" s="112" t="s">
        <v>816</v>
      </c>
      <c r="B4081" s="113" t="s">
        <v>969</v>
      </c>
      <c r="C4081" s="113" t="s">
        <v>4392</v>
      </c>
      <c r="D4081" s="113" t="s">
        <v>824</v>
      </c>
      <c r="E4081" s="115"/>
      <c r="F4081" s="114">
        <v>1</v>
      </c>
      <c r="G4081" s="118" t="s">
        <v>821</v>
      </c>
    </row>
    <row r="4082" spans="1:7" ht="21" x14ac:dyDescent="0.35">
      <c r="A4082" s="112" t="s">
        <v>816</v>
      </c>
      <c r="B4082" s="113" t="s">
        <v>969</v>
      </c>
      <c r="C4082" s="113" t="s">
        <v>4392</v>
      </c>
      <c r="D4082" s="113" t="s">
        <v>824</v>
      </c>
      <c r="E4082" s="115"/>
      <c r="F4082" s="114">
        <v>1</v>
      </c>
      <c r="G4082" s="118" t="s">
        <v>821</v>
      </c>
    </row>
    <row r="4083" spans="1:7" ht="21" x14ac:dyDescent="0.35">
      <c r="A4083" s="112" t="s">
        <v>816</v>
      </c>
      <c r="B4083" s="113" t="s">
        <v>969</v>
      </c>
      <c r="C4083" s="113" t="s">
        <v>4393</v>
      </c>
      <c r="D4083" s="113" t="s">
        <v>824</v>
      </c>
      <c r="E4083" s="115"/>
      <c r="F4083" s="114">
        <v>1</v>
      </c>
      <c r="G4083" s="118" t="s">
        <v>821</v>
      </c>
    </row>
    <row r="4084" spans="1:7" ht="21" x14ac:dyDescent="0.35">
      <c r="A4084" s="112" t="s">
        <v>816</v>
      </c>
      <c r="B4084" s="113" t="s">
        <v>4394</v>
      </c>
      <c r="C4084" s="113" t="s">
        <v>4395</v>
      </c>
      <c r="D4084" s="113" t="s">
        <v>824</v>
      </c>
      <c r="E4084" s="115"/>
      <c r="F4084" s="114">
        <v>1</v>
      </c>
      <c r="G4084" s="118" t="s">
        <v>821</v>
      </c>
    </row>
    <row r="4085" spans="1:7" x14ac:dyDescent="0.35">
      <c r="A4085" s="112" t="s">
        <v>816</v>
      </c>
      <c r="B4085" s="113" t="s">
        <v>1408</v>
      </c>
      <c r="C4085" s="113" t="s">
        <v>4396</v>
      </c>
      <c r="D4085" s="113" t="s">
        <v>819</v>
      </c>
      <c r="E4085" s="113" t="s">
        <v>845</v>
      </c>
      <c r="F4085" s="114">
        <v>3</v>
      </c>
      <c r="G4085" s="118" t="s">
        <v>821</v>
      </c>
    </row>
    <row r="4086" spans="1:7" ht="21" x14ac:dyDescent="0.35">
      <c r="A4086" s="112" t="s">
        <v>816</v>
      </c>
      <c r="B4086" s="113" t="s">
        <v>917</v>
      </c>
      <c r="C4086" s="113" t="s">
        <v>3692</v>
      </c>
      <c r="D4086" s="113" t="s">
        <v>824</v>
      </c>
      <c r="E4086" s="115"/>
      <c r="F4086" s="114">
        <v>1</v>
      </c>
      <c r="G4086" s="118" t="s">
        <v>821</v>
      </c>
    </row>
    <row r="4087" spans="1:7" ht="21" x14ac:dyDescent="0.35">
      <c r="A4087" s="112" t="s">
        <v>816</v>
      </c>
      <c r="B4087" s="113" t="s">
        <v>1231</v>
      </c>
      <c r="C4087" s="113" t="s">
        <v>4397</v>
      </c>
      <c r="D4087" s="113" t="s">
        <v>824</v>
      </c>
      <c r="E4087" s="115"/>
      <c r="F4087" s="114">
        <v>1</v>
      </c>
      <c r="G4087" s="118" t="s">
        <v>821</v>
      </c>
    </row>
    <row r="4088" spans="1:7" ht="21" x14ac:dyDescent="0.35">
      <c r="A4088" s="112" t="s">
        <v>816</v>
      </c>
      <c r="B4088" s="113" t="s">
        <v>1170</v>
      </c>
      <c r="C4088" s="113" t="s">
        <v>4398</v>
      </c>
      <c r="D4088" s="113" t="s">
        <v>824</v>
      </c>
      <c r="E4088" s="115"/>
      <c r="F4088" s="114">
        <v>2</v>
      </c>
      <c r="G4088" s="118" t="s">
        <v>821</v>
      </c>
    </row>
    <row r="4089" spans="1:7" ht="21" x14ac:dyDescent="0.35">
      <c r="A4089" s="112" t="s">
        <v>816</v>
      </c>
      <c r="B4089" s="113" t="s">
        <v>4399</v>
      </c>
      <c r="C4089" s="113" t="s">
        <v>4400</v>
      </c>
      <c r="D4089" s="113" t="s">
        <v>824</v>
      </c>
      <c r="E4089" s="115"/>
      <c r="F4089" s="114">
        <v>1</v>
      </c>
      <c r="G4089" s="118" t="s">
        <v>821</v>
      </c>
    </row>
    <row r="4090" spans="1:7" ht="21" x14ac:dyDescent="0.35">
      <c r="A4090" s="112" t="s">
        <v>816</v>
      </c>
      <c r="B4090" s="113" t="s">
        <v>873</v>
      </c>
      <c r="C4090" s="113" t="s">
        <v>4401</v>
      </c>
      <c r="D4090" s="113" t="s">
        <v>824</v>
      </c>
      <c r="E4090" s="115"/>
      <c r="F4090" s="114">
        <v>2</v>
      </c>
      <c r="G4090" s="118" t="s">
        <v>821</v>
      </c>
    </row>
    <row r="4091" spans="1:7" ht="21" x14ac:dyDescent="0.35">
      <c r="A4091" s="112" t="s">
        <v>816</v>
      </c>
      <c r="B4091" s="113" t="s">
        <v>1235</v>
      </c>
      <c r="C4091" s="113" t="s">
        <v>4402</v>
      </c>
      <c r="D4091" s="113" t="s">
        <v>824</v>
      </c>
      <c r="E4091" s="115"/>
      <c r="F4091" s="114">
        <v>1</v>
      </c>
      <c r="G4091" s="118" t="s">
        <v>821</v>
      </c>
    </row>
    <row r="4092" spans="1:7" x14ac:dyDescent="0.35">
      <c r="A4092" s="112" t="s">
        <v>816</v>
      </c>
      <c r="B4092" s="113" t="s">
        <v>1315</v>
      </c>
      <c r="C4092" s="113" t="s">
        <v>4403</v>
      </c>
      <c r="D4092" s="113" t="s">
        <v>819</v>
      </c>
      <c r="E4092" s="113" t="s">
        <v>838</v>
      </c>
      <c r="F4092" s="114">
        <v>7</v>
      </c>
      <c r="G4092" s="118" t="s">
        <v>821</v>
      </c>
    </row>
    <row r="4093" spans="1:7" ht="21" x14ac:dyDescent="0.35">
      <c r="A4093" s="112" t="s">
        <v>816</v>
      </c>
      <c r="B4093" s="113" t="s">
        <v>983</v>
      </c>
      <c r="C4093" s="113" t="s">
        <v>4404</v>
      </c>
      <c r="D4093" s="113" t="s">
        <v>824</v>
      </c>
      <c r="E4093" s="115"/>
      <c r="F4093" s="114">
        <v>19</v>
      </c>
      <c r="G4093" s="118" t="s">
        <v>821</v>
      </c>
    </row>
    <row r="4094" spans="1:7" ht="21" x14ac:dyDescent="0.35">
      <c r="A4094" s="112" t="s">
        <v>816</v>
      </c>
      <c r="B4094" s="113" t="s">
        <v>1291</v>
      </c>
      <c r="C4094" s="113" t="s">
        <v>4405</v>
      </c>
      <c r="D4094" s="113" t="s">
        <v>824</v>
      </c>
      <c r="E4094" s="115"/>
      <c r="F4094" s="114">
        <v>1</v>
      </c>
      <c r="G4094" s="118" t="s">
        <v>821</v>
      </c>
    </row>
    <row r="4095" spans="1:7" ht="21" x14ac:dyDescent="0.35">
      <c r="A4095" s="112" t="s">
        <v>816</v>
      </c>
      <c r="B4095" s="113" t="s">
        <v>1291</v>
      </c>
      <c r="C4095" s="113" t="s">
        <v>4405</v>
      </c>
      <c r="D4095" s="113" t="s">
        <v>824</v>
      </c>
      <c r="E4095" s="115"/>
      <c r="F4095" s="114">
        <v>1</v>
      </c>
      <c r="G4095" s="118" t="s">
        <v>821</v>
      </c>
    </row>
    <row r="4096" spans="1:7" ht="21" x14ac:dyDescent="0.35">
      <c r="A4096" s="112" t="s">
        <v>816</v>
      </c>
      <c r="B4096" s="113" t="s">
        <v>969</v>
      </c>
      <c r="C4096" s="113" t="s">
        <v>4406</v>
      </c>
      <c r="D4096" s="113" t="s">
        <v>824</v>
      </c>
      <c r="E4096" s="115"/>
      <c r="F4096" s="114">
        <v>3</v>
      </c>
      <c r="G4096" s="118" t="s">
        <v>821</v>
      </c>
    </row>
    <row r="4097" spans="1:7" ht="21" x14ac:dyDescent="0.35">
      <c r="A4097" s="112" t="s">
        <v>816</v>
      </c>
      <c r="B4097" s="113" t="s">
        <v>969</v>
      </c>
      <c r="C4097" s="113" t="s">
        <v>4407</v>
      </c>
      <c r="D4097" s="113" t="s">
        <v>824</v>
      </c>
      <c r="E4097" s="115"/>
      <c r="F4097" s="114">
        <v>6</v>
      </c>
      <c r="G4097" s="118" t="s">
        <v>821</v>
      </c>
    </row>
    <row r="4098" spans="1:7" ht="21" x14ac:dyDescent="0.35">
      <c r="A4098" s="112" t="s">
        <v>816</v>
      </c>
      <c r="B4098" s="113" t="s">
        <v>1505</v>
      </c>
      <c r="C4098" s="113" t="s">
        <v>4408</v>
      </c>
      <c r="D4098" s="113" t="s">
        <v>819</v>
      </c>
      <c r="E4098" s="113" t="s">
        <v>845</v>
      </c>
      <c r="F4098" s="114">
        <v>1</v>
      </c>
      <c r="G4098" s="118" t="s">
        <v>821</v>
      </c>
    </row>
    <row r="4099" spans="1:7" ht="21" x14ac:dyDescent="0.35">
      <c r="A4099" s="112" t="s">
        <v>816</v>
      </c>
      <c r="B4099" s="113" t="s">
        <v>1199</v>
      </c>
      <c r="C4099" s="113" t="s">
        <v>4409</v>
      </c>
      <c r="D4099" s="113" t="s">
        <v>824</v>
      </c>
      <c r="E4099" s="115"/>
      <c r="F4099" s="114">
        <v>2</v>
      </c>
      <c r="G4099" s="118" t="s">
        <v>821</v>
      </c>
    </row>
    <row r="4100" spans="1:7" x14ac:dyDescent="0.35">
      <c r="A4100" s="112" t="s">
        <v>816</v>
      </c>
      <c r="B4100" s="113" t="s">
        <v>4410</v>
      </c>
      <c r="C4100" s="113" t="s">
        <v>4411</v>
      </c>
      <c r="D4100" s="113" t="s">
        <v>824</v>
      </c>
      <c r="E4100" s="115"/>
      <c r="F4100" s="114">
        <v>1</v>
      </c>
      <c r="G4100" s="118" t="s">
        <v>821</v>
      </c>
    </row>
    <row r="4101" spans="1:7" ht="21" x14ac:dyDescent="0.35">
      <c r="A4101" s="112" t="s">
        <v>816</v>
      </c>
      <c r="B4101" s="113" t="s">
        <v>924</v>
      </c>
      <c r="C4101" s="113" t="s">
        <v>4412</v>
      </c>
      <c r="D4101" s="113" t="s">
        <v>824</v>
      </c>
      <c r="E4101" s="115"/>
      <c r="F4101" s="114">
        <v>1</v>
      </c>
      <c r="G4101" s="118" t="s">
        <v>821</v>
      </c>
    </row>
    <row r="4102" spans="1:7" x14ac:dyDescent="0.35">
      <c r="A4102" s="112" t="s">
        <v>816</v>
      </c>
      <c r="B4102" s="113" t="s">
        <v>4413</v>
      </c>
      <c r="C4102" s="113" t="s">
        <v>4414</v>
      </c>
      <c r="D4102" s="113" t="s">
        <v>819</v>
      </c>
      <c r="E4102" s="113" t="s">
        <v>829</v>
      </c>
      <c r="F4102" s="114">
        <v>9</v>
      </c>
      <c r="G4102" s="118" t="s">
        <v>821</v>
      </c>
    </row>
    <row r="4103" spans="1:7" ht="21" x14ac:dyDescent="0.35">
      <c r="A4103" s="112" t="s">
        <v>816</v>
      </c>
      <c r="B4103" s="113" t="s">
        <v>1331</v>
      </c>
      <c r="C4103" s="113" t="s">
        <v>4415</v>
      </c>
      <c r="D4103" s="113" t="s">
        <v>824</v>
      </c>
      <c r="E4103" s="115"/>
      <c r="F4103" s="114">
        <v>4</v>
      </c>
      <c r="G4103" s="118" t="s">
        <v>821</v>
      </c>
    </row>
    <row r="4104" spans="1:7" ht="21" x14ac:dyDescent="0.35">
      <c r="A4104" s="112" t="s">
        <v>816</v>
      </c>
      <c r="B4104" s="113" t="s">
        <v>3767</v>
      </c>
      <c r="C4104" s="113" t="s">
        <v>4416</v>
      </c>
      <c r="D4104" s="113" t="s">
        <v>824</v>
      </c>
      <c r="E4104" s="115"/>
      <c r="F4104" s="114">
        <v>5</v>
      </c>
      <c r="G4104" s="118" t="s">
        <v>821</v>
      </c>
    </row>
    <row r="4105" spans="1:7" ht="21" x14ac:dyDescent="0.35">
      <c r="A4105" s="112" t="s">
        <v>816</v>
      </c>
      <c r="B4105" s="113" t="s">
        <v>1315</v>
      </c>
      <c r="C4105" s="113" t="s">
        <v>4417</v>
      </c>
      <c r="D4105" s="113" t="s">
        <v>824</v>
      </c>
      <c r="E4105" s="115"/>
      <c r="F4105" s="114">
        <v>6</v>
      </c>
      <c r="G4105" s="118" t="s">
        <v>821</v>
      </c>
    </row>
    <row r="4106" spans="1:7" x14ac:dyDescent="0.35">
      <c r="A4106" s="112" t="s">
        <v>816</v>
      </c>
      <c r="B4106" s="113" t="s">
        <v>1463</v>
      </c>
      <c r="C4106" s="113" t="s">
        <v>4418</v>
      </c>
      <c r="D4106" s="113" t="s">
        <v>824</v>
      </c>
      <c r="E4106" s="115"/>
      <c r="F4106" s="114">
        <v>3</v>
      </c>
      <c r="G4106" s="118" t="s">
        <v>821</v>
      </c>
    </row>
    <row r="4107" spans="1:7" ht="21" x14ac:dyDescent="0.35">
      <c r="A4107" s="112" t="s">
        <v>816</v>
      </c>
      <c r="B4107" s="113" t="s">
        <v>873</v>
      </c>
      <c r="C4107" s="113" t="s">
        <v>4419</v>
      </c>
      <c r="D4107" s="113" t="s">
        <v>824</v>
      </c>
      <c r="E4107" s="115"/>
      <c r="F4107" s="114">
        <v>2</v>
      </c>
      <c r="G4107" s="118" t="s">
        <v>821</v>
      </c>
    </row>
    <row r="4108" spans="1:7" x14ac:dyDescent="0.35">
      <c r="A4108" s="112" t="s">
        <v>816</v>
      </c>
      <c r="B4108" s="113" t="s">
        <v>873</v>
      </c>
      <c r="C4108" s="113" t="s">
        <v>4420</v>
      </c>
      <c r="D4108" s="113" t="s">
        <v>824</v>
      </c>
      <c r="E4108" s="115"/>
      <c r="F4108" s="114">
        <v>4</v>
      </c>
      <c r="G4108" s="118" t="s">
        <v>821</v>
      </c>
    </row>
    <row r="4109" spans="1:7" ht="21" x14ac:dyDescent="0.35">
      <c r="A4109" s="112" t="s">
        <v>816</v>
      </c>
      <c r="B4109" s="113" t="s">
        <v>873</v>
      </c>
      <c r="C4109" s="113" t="s">
        <v>4421</v>
      </c>
      <c r="D4109" s="113" t="s">
        <v>824</v>
      </c>
      <c r="E4109" s="115"/>
      <c r="F4109" s="114">
        <v>2</v>
      </c>
      <c r="G4109" s="118" t="s">
        <v>821</v>
      </c>
    </row>
    <row r="4110" spans="1:7" x14ac:dyDescent="0.35">
      <c r="A4110" s="112" t="s">
        <v>816</v>
      </c>
      <c r="B4110" s="113" t="s">
        <v>873</v>
      </c>
      <c r="C4110" s="113" t="s">
        <v>4422</v>
      </c>
      <c r="D4110" s="113" t="s">
        <v>824</v>
      </c>
      <c r="E4110" s="115"/>
      <c r="F4110" s="114">
        <v>4</v>
      </c>
      <c r="G4110" s="118" t="s">
        <v>821</v>
      </c>
    </row>
    <row r="4111" spans="1:7" ht="21" x14ac:dyDescent="0.35">
      <c r="A4111" s="112" t="s">
        <v>816</v>
      </c>
      <c r="B4111" s="113" t="s">
        <v>4073</v>
      </c>
      <c r="C4111" s="113" t="s">
        <v>4423</v>
      </c>
      <c r="D4111" s="113" t="s">
        <v>824</v>
      </c>
      <c r="E4111" s="115"/>
      <c r="F4111" s="114">
        <v>1</v>
      </c>
      <c r="G4111" s="118" t="s">
        <v>821</v>
      </c>
    </row>
    <row r="4112" spans="1:7" x14ac:dyDescent="0.35">
      <c r="A4112" s="112" t="s">
        <v>816</v>
      </c>
      <c r="B4112" s="113" t="s">
        <v>983</v>
      </c>
      <c r="C4112" s="113" t="s">
        <v>2443</v>
      </c>
      <c r="D4112" s="113" t="s">
        <v>819</v>
      </c>
      <c r="E4112" s="113" t="s">
        <v>820</v>
      </c>
      <c r="F4112" s="114">
        <v>1</v>
      </c>
      <c r="G4112" s="118" t="s">
        <v>821</v>
      </c>
    </row>
    <row r="4113" spans="1:7" ht="21" x14ac:dyDescent="0.35">
      <c r="A4113" s="112" t="s">
        <v>816</v>
      </c>
      <c r="B4113" s="113" t="s">
        <v>873</v>
      </c>
      <c r="C4113" s="113" t="s">
        <v>3724</v>
      </c>
      <c r="D4113" s="113" t="s">
        <v>824</v>
      </c>
      <c r="E4113" s="115"/>
      <c r="F4113" s="114">
        <v>2</v>
      </c>
      <c r="G4113" s="118" t="s">
        <v>821</v>
      </c>
    </row>
    <row r="4114" spans="1:7" ht="21" x14ac:dyDescent="0.35">
      <c r="A4114" s="112" t="s">
        <v>816</v>
      </c>
      <c r="B4114" s="113" t="s">
        <v>4073</v>
      </c>
      <c r="C4114" s="113" t="s">
        <v>4424</v>
      </c>
      <c r="D4114" s="113" t="s">
        <v>824</v>
      </c>
      <c r="E4114" s="115"/>
      <c r="F4114" s="114">
        <v>1</v>
      </c>
      <c r="G4114" s="118" t="s">
        <v>821</v>
      </c>
    </row>
    <row r="4115" spans="1:7" ht="21" x14ac:dyDescent="0.35">
      <c r="A4115" s="112" t="s">
        <v>816</v>
      </c>
      <c r="B4115" s="113" t="s">
        <v>1408</v>
      </c>
      <c r="C4115" s="113" t="s">
        <v>3732</v>
      </c>
      <c r="D4115" s="113" t="s">
        <v>824</v>
      </c>
      <c r="E4115" s="115"/>
      <c r="F4115" s="114">
        <v>1</v>
      </c>
      <c r="G4115" s="118" t="s">
        <v>821</v>
      </c>
    </row>
    <row r="4116" spans="1:7" ht="21" x14ac:dyDescent="0.35">
      <c r="A4116" s="112" t="s">
        <v>816</v>
      </c>
      <c r="B4116" s="113" t="s">
        <v>3989</v>
      </c>
      <c r="C4116" s="113" t="s">
        <v>4425</v>
      </c>
      <c r="D4116" s="113" t="s">
        <v>824</v>
      </c>
      <c r="E4116" s="115"/>
      <c r="F4116" s="114">
        <v>4</v>
      </c>
      <c r="G4116" s="118" t="s">
        <v>821</v>
      </c>
    </row>
    <row r="4117" spans="1:7" ht="21" x14ac:dyDescent="0.35">
      <c r="A4117" s="112" t="s">
        <v>816</v>
      </c>
      <c r="B4117" s="113" t="s">
        <v>998</v>
      </c>
      <c r="C4117" s="113" t="s">
        <v>4426</v>
      </c>
      <c r="D4117" s="113" t="s">
        <v>824</v>
      </c>
      <c r="E4117" s="115"/>
      <c r="F4117" s="114">
        <v>2</v>
      </c>
      <c r="G4117" s="118" t="s">
        <v>821</v>
      </c>
    </row>
    <row r="4118" spans="1:7" ht="21" x14ac:dyDescent="0.35">
      <c r="A4118" s="112" t="s">
        <v>816</v>
      </c>
      <c r="B4118" s="113" t="s">
        <v>1287</v>
      </c>
      <c r="C4118" s="113" t="s">
        <v>4427</v>
      </c>
      <c r="D4118" s="113" t="s">
        <v>824</v>
      </c>
      <c r="E4118" s="115"/>
      <c r="F4118" s="114">
        <v>1</v>
      </c>
      <c r="G4118" s="118" t="s">
        <v>821</v>
      </c>
    </row>
    <row r="4119" spans="1:7" ht="21" x14ac:dyDescent="0.35">
      <c r="A4119" s="112" t="s">
        <v>816</v>
      </c>
      <c r="B4119" s="113" t="s">
        <v>1463</v>
      </c>
      <c r="C4119" s="113" t="s">
        <v>4428</v>
      </c>
      <c r="D4119" s="113" t="s">
        <v>824</v>
      </c>
      <c r="E4119" s="115"/>
      <c r="F4119" s="114">
        <v>2</v>
      </c>
      <c r="G4119" s="118" t="s">
        <v>821</v>
      </c>
    </row>
    <row r="4120" spans="1:7" x14ac:dyDescent="0.35">
      <c r="A4120" s="112" t="s">
        <v>816</v>
      </c>
      <c r="B4120" s="113" t="s">
        <v>1378</v>
      </c>
      <c r="C4120" s="113" t="s">
        <v>4429</v>
      </c>
      <c r="D4120" s="113" t="s">
        <v>824</v>
      </c>
      <c r="E4120" s="115"/>
      <c r="F4120" s="114">
        <v>2</v>
      </c>
      <c r="G4120" s="118" t="s">
        <v>821</v>
      </c>
    </row>
    <row r="4121" spans="1:7" ht="21" x14ac:dyDescent="0.35">
      <c r="A4121" s="112" t="s">
        <v>816</v>
      </c>
      <c r="B4121" s="113" t="s">
        <v>1060</v>
      </c>
      <c r="C4121" s="113" t="s">
        <v>4430</v>
      </c>
      <c r="D4121" s="113" t="s">
        <v>824</v>
      </c>
      <c r="E4121" s="115"/>
      <c r="F4121" s="114">
        <v>2</v>
      </c>
      <c r="G4121" s="118" t="s">
        <v>821</v>
      </c>
    </row>
    <row r="4122" spans="1:7" ht="31.5" x14ac:dyDescent="0.35">
      <c r="A4122" s="112" t="s">
        <v>816</v>
      </c>
      <c r="B4122" s="113" t="s">
        <v>998</v>
      </c>
      <c r="C4122" s="113" t="s">
        <v>4431</v>
      </c>
      <c r="D4122" s="113" t="s">
        <v>824</v>
      </c>
      <c r="E4122" s="115"/>
      <c r="F4122" s="114">
        <v>5</v>
      </c>
      <c r="G4122" s="118" t="s">
        <v>821</v>
      </c>
    </row>
    <row r="4123" spans="1:7" ht="21" x14ac:dyDescent="0.35">
      <c r="A4123" s="112" t="s">
        <v>816</v>
      </c>
      <c r="B4123" s="113" t="s">
        <v>1231</v>
      </c>
      <c r="C4123" s="113" t="s">
        <v>4432</v>
      </c>
      <c r="D4123" s="113" t="s">
        <v>819</v>
      </c>
      <c r="E4123" s="113" t="s">
        <v>845</v>
      </c>
      <c r="F4123" s="114">
        <v>1</v>
      </c>
      <c r="G4123" s="118" t="s">
        <v>821</v>
      </c>
    </row>
    <row r="4124" spans="1:7" ht="21" x14ac:dyDescent="0.35">
      <c r="A4124" s="112" t="s">
        <v>816</v>
      </c>
      <c r="B4124" s="113" t="s">
        <v>904</v>
      </c>
      <c r="C4124" s="113" t="s">
        <v>3745</v>
      </c>
      <c r="D4124" s="113" t="s">
        <v>824</v>
      </c>
      <c r="E4124" s="115"/>
      <c r="F4124" s="114">
        <v>2</v>
      </c>
      <c r="G4124" s="118" t="s">
        <v>821</v>
      </c>
    </row>
    <row r="4125" spans="1:7" x14ac:dyDescent="0.35">
      <c r="A4125" s="112" t="s">
        <v>816</v>
      </c>
      <c r="B4125" s="113" t="s">
        <v>907</v>
      </c>
      <c r="C4125" s="113" t="s">
        <v>4433</v>
      </c>
      <c r="D4125" s="113" t="s">
        <v>824</v>
      </c>
      <c r="E4125" s="115"/>
      <c r="F4125" s="114">
        <v>1</v>
      </c>
      <c r="G4125" s="118" t="s">
        <v>821</v>
      </c>
    </row>
    <row r="4126" spans="1:7" ht="21" x14ac:dyDescent="0.35">
      <c r="A4126" s="112" t="s">
        <v>816</v>
      </c>
      <c r="B4126" s="113" t="s">
        <v>1406</v>
      </c>
      <c r="C4126" s="113" t="s">
        <v>4434</v>
      </c>
      <c r="D4126" s="113" t="s">
        <v>824</v>
      </c>
      <c r="E4126" s="115"/>
      <c r="F4126" s="114">
        <v>1</v>
      </c>
      <c r="G4126" s="118" t="s">
        <v>821</v>
      </c>
    </row>
    <row r="4127" spans="1:7" ht="21" x14ac:dyDescent="0.35">
      <c r="A4127" s="112" t="s">
        <v>816</v>
      </c>
      <c r="B4127" s="113" t="s">
        <v>1406</v>
      </c>
      <c r="C4127" s="113" t="s">
        <v>4434</v>
      </c>
      <c r="D4127" s="113" t="s">
        <v>824</v>
      </c>
      <c r="E4127" s="115"/>
      <c r="F4127" s="114">
        <v>1</v>
      </c>
      <c r="G4127" s="118" t="s">
        <v>821</v>
      </c>
    </row>
    <row r="4128" spans="1:7" ht="21" x14ac:dyDescent="0.35">
      <c r="A4128" s="112" t="s">
        <v>816</v>
      </c>
      <c r="B4128" s="113" t="s">
        <v>2277</v>
      </c>
      <c r="C4128" s="113" t="s">
        <v>4435</v>
      </c>
      <c r="D4128" s="113" t="s">
        <v>824</v>
      </c>
      <c r="E4128" s="115"/>
      <c r="F4128" s="114">
        <v>1</v>
      </c>
      <c r="G4128" s="118" t="s">
        <v>821</v>
      </c>
    </row>
    <row r="4129" spans="1:7" ht="21" x14ac:dyDescent="0.35">
      <c r="A4129" s="112" t="s">
        <v>816</v>
      </c>
      <c r="B4129" s="113" t="s">
        <v>1378</v>
      </c>
      <c r="C4129" s="113" t="s">
        <v>4436</v>
      </c>
      <c r="D4129" s="113" t="s">
        <v>824</v>
      </c>
      <c r="E4129" s="115"/>
      <c r="F4129" s="114">
        <v>4</v>
      </c>
      <c r="G4129" s="118" t="s">
        <v>821</v>
      </c>
    </row>
    <row r="4130" spans="1:7" ht="21" x14ac:dyDescent="0.35">
      <c r="A4130" s="112" t="s">
        <v>816</v>
      </c>
      <c r="B4130" s="113" t="s">
        <v>944</v>
      </c>
      <c r="C4130" s="113" t="s">
        <v>4437</v>
      </c>
      <c r="D4130" s="113" t="s">
        <v>824</v>
      </c>
      <c r="E4130" s="115"/>
      <c r="F4130" s="114">
        <v>3</v>
      </c>
      <c r="G4130" s="118" t="s">
        <v>821</v>
      </c>
    </row>
    <row r="4131" spans="1:7" ht="21" x14ac:dyDescent="0.35">
      <c r="A4131" s="112" t="s">
        <v>816</v>
      </c>
      <c r="B4131" s="113" t="s">
        <v>1823</v>
      </c>
      <c r="C4131" s="113" t="s">
        <v>4438</v>
      </c>
      <c r="D4131" s="113" t="s">
        <v>824</v>
      </c>
      <c r="E4131" s="115"/>
      <c r="F4131" s="114">
        <v>3</v>
      </c>
      <c r="G4131" s="118" t="s">
        <v>821</v>
      </c>
    </row>
    <row r="4132" spans="1:7" ht="21" x14ac:dyDescent="0.35">
      <c r="A4132" s="112" t="s">
        <v>816</v>
      </c>
      <c r="B4132" s="113" t="s">
        <v>944</v>
      </c>
      <c r="C4132" s="113" t="s">
        <v>3268</v>
      </c>
      <c r="D4132" s="113" t="s">
        <v>824</v>
      </c>
      <c r="E4132" s="115"/>
      <c r="F4132" s="114">
        <v>1</v>
      </c>
      <c r="G4132" s="118" t="s">
        <v>821</v>
      </c>
    </row>
    <row r="4133" spans="1:7" ht="21" x14ac:dyDescent="0.35">
      <c r="A4133" s="112" t="s">
        <v>816</v>
      </c>
      <c r="B4133" s="113" t="s">
        <v>1337</v>
      </c>
      <c r="C4133" s="113" t="s">
        <v>4439</v>
      </c>
      <c r="D4133" s="113" t="s">
        <v>824</v>
      </c>
      <c r="E4133" s="115"/>
      <c r="F4133" s="114">
        <v>2</v>
      </c>
      <c r="G4133" s="118" t="s">
        <v>821</v>
      </c>
    </row>
    <row r="4134" spans="1:7" ht="21" x14ac:dyDescent="0.35">
      <c r="A4134" s="112" t="s">
        <v>816</v>
      </c>
      <c r="B4134" s="113" t="s">
        <v>867</v>
      </c>
      <c r="C4134" s="113" t="s">
        <v>4440</v>
      </c>
      <c r="D4134" s="113" t="s">
        <v>819</v>
      </c>
      <c r="E4134" s="113" t="s">
        <v>838</v>
      </c>
      <c r="F4134" s="114">
        <v>1</v>
      </c>
      <c r="G4134" s="118" t="s">
        <v>821</v>
      </c>
    </row>
    <row r="4135" spans="1:7" ht="21" x14ac:dyDescent="0.35">
      <c r="A4135" s="112" t="s">
        <v>816</v>
      </c>
      <c r="B4135" s="113" t="s">
        <v>1408</v>
      </c>
      <c r="C4135" s="113" t="s">
        <v>4441</v>
      </c>
      <c r="D4135" s="113" t="s">
        <v>824</v>
      </c>
      <c r="E4135" s="115"/>
      <c r="F4135" s="114">
        <v>2</v>
      </c>
      <c r="G4135" s="118" t="s">
        <v>821</v>
      </c>
    </row>
    <row r="4136" spans="1:7" ht="21" x14ac:dyDescent="0.35">
      <c r="A4136" s="112" t="s">
        <v>816</v>
      </c>
      <c r="B4136" s="113" t="s">
        <v>996</v>
      </c>
      <c r="C4136" s="113" t="s">
        <v>4442</v>
      </c>
      <c r="D4136" s="113" t="s">
        <v>819</v>
      </c>
      <c r="E4136" s="113" t="s">
        <v>845</v>
      </c>
      <c r="F4136" s="114">
        <v>1</v>
      </c>
      <c r="G4136" s="118" t="s">
        <v>821</v>
      </c>
    </row>
    <row r="4137" spans="1:7" ht="21" x14ac:dyDescent="0.35">
      <c r="A4137" s="112" t="s">
        <v>816</v>
      </c>
      <c r="B4137" s="113" t="s">
        <v>996</v>
      </c>
      <c r="C4137" s="113" t="s">
        <v>4442</v>
      </c>
      <c r="D4137" s="113" t="s">
        <v>819</v>
      </c>
      <c r="E4137" s="113" t="s">
        <v>845</v>
      </c>
      <c r="F4137" s="114">
        <v>1</v>
      </c>
      <c r="G4137" s="118" t="s">
        <v>821</v>
      </c>
    </row>
    <row r="4138" spans="1:7" x14ac:dyDescent="0.35">
      <c r="A4138" s="112" t="s">
        <v>816</v>
      </c>
      <c r="B4138" s="113" t="s">
        <v>3118</v>
      </c>
      <c r="C4138" s="113" t="s">
        <v>4443</v>
      </c>
      <c r="D4138" s="113" t="s">
        <v>824</v>
      </c>
      <c r="E4138" s="115"/>
      <c r="F4138" s="114">
        <v>1</v>
      </c>
      <c r="G4138" s="118" t="s">
        <v>821</v>
      </c>
    </row>
    <row r="4139" spans="1:7" x14ac:dyDescent="0.35">
      <c r="A4139" s="112" t="s">
        <v>816</v>
      </c>
      <c r="B4139" s="113" t="s">
        <v>3118</v>
      </c>
      <c r="C4139" s="113" t="s">
        <v>4443</v>
      </c>
      <c r="D4139" s="113" t="s">
        <v>824</v>
      </c>
      <c r="E4139" s="115"/>
      <c r="F4139" s="114">
        <v>1</v>
      </c>
      <c r="G4139" s="118" t="s">
        <v>821</v>
      </c>
    </row>
    <row r="4140" spans="1:7" x14ac:dyDescent="0.35">
      <c r="A4140" s="112" t="s">
        <v>816</v>
      </c>
      <c r="B4140" s="113" t="s">
        <v>935</v>
      </c>
      <c r="C4140" s="113" t="s">
        <v>4444</v>
      </c>
      <c r="D4140" s="113" t="s">
        <v>824</v>
      </c>
      <c r="E4140" s="115"/>
      <c r="F4140" s="114">
        <v>2</v>
      </c>
      <c r="G4140" s="118" t="s">
        <v>821</v>
      </c>
    </row>
    <row r="4141" spans="1:7" x14ac:dyDescent="0.35">
      <c r="A4141" s="112" t="s">
        <v>816</v>
      </c>
      <c r="B4141" s="113" t="s">
        <v>1537</v>
      </c>
      <c r="C4141" s="113" t="s">
        <v>4445</v>
      </c>
      <c r="D4141" s="113" t="s">
        <v>824</v>
      </c>
      <c r="E4141" s="115"/>
      <c r="F4141" s="114">
        <v>1</v>
      </c>
      <c r="G4141" s="118" t="s">
        <v>821</v>
      </c>
    </row>
    <row r="4142" spans="1:7" ht="21" x14ac:dyDescent="0.35">
      <c r="A4142" s="112" t="s">
        <v>816</v>
      </c>
      <c r="B4142" s="113" t="s">
        <v>3466</v>
      </c>
      <c r="C4142" s="113" t="s">
        <v>4446</v>
      </c>
      <c r="D4142" s="113" t="s">
        <v>824</v>
      </c>
      <c r="E4142" s="115"/>
      <c r="F4142" s="114">
        <v>3</v>
      </c>
      <c r="G4142" s="118" t="s">
        <v>821</v>
      </c>
    </row>
    <row r="4143" spans="1:7" ht="21" x14ac:dyDescent="0.35">
      <c r="A4143" s="112" t="s">
        <v>816</v>
      </c>
      <c r="B4143" s="113" t="s">
        <v>4306</v>
      </c>
      <c r="C4143" s="113" t="s">
        <v>4447</v>
      </c>
      <c r="D4143" s="113" t="s">
        <v>824</v>
      </c>
      <c r="E4143" s="115"/>
      <c r="F4143" s="114">
        <v>30</v>
      </c>
      <c r="G4143" s="118" t="s">
        <v>821</v>
      </c>
    </row>
    <row r="4144" spans="1:7" ht="21" x14ac:dyDescent="0.35">
      <c r="A4144" s="112" t="s">
        <v>816</v>
      </c>
      <c r="B4144" s="113" t="s">
        <v>1125</v>
      </c>
      <c r="C4144" s="113" t="s">
        <v>4448</v>
      </c>
      <c r="D4144" s="113" t="s">
        <v>824</v>
      </c>
      <c r="E4144" s="115"/>
      <c r="F4144" s="114">
        <v>2</v>
      </c>
      <c r="G4144" s="118" t="s">
        <v>821</v>
      </c>
    </row>
    <row r="4145" spans="1:7" x14ac:dyDescent="0.35">
      <c r="A4145" s="112" t="s">
        <v>816</v>
      </c>
      <c r="B4145" s="113" t="s">
        <v>2292</v>
      </c>
      <c r="C4145" s="113" t="s">
        <v>4449</v>
      </c>
      <c r="D4145" s="113" t="s">
        <v>824</v>
      </c>
      <c r="E4145" s="115"/>
      <c r="F4145" s="114">
        <v>1</v>
      </c>
      <c r="G4145" s="118" t="s">
        <v>821</v>
      </c>
    </row>
    <row r="4146" spans="1:7" x14ac:dyDescent="0.35">
      <c r="A4146" s="112" t="s">
        <v>816</v>
      </c>
      <c r="B4146" s="113" t="s">
        <v>2292</v>
      </c>
      <c r="C4146" s="113" t="s">
        <v>3000</v>
      </c>
      <c r="D4146" s="113" t="s">
        <v>819</v>
      </c>
      <c r="E4146" s="113" t="s">
        <v>845</v>
      </c>
      <c r="F4146" s="114">
        <v>1</v>
      </c>
      <c r="G4146" s="118" t="s">
        <v>821</v>
      </c>
    </row>
    <row r="4147" spans="1:7" ht="21" x14ac:dyDescent="0.35">
      <c r="A4147" s="112" t="s">
        <v>816</v>
      </c>
      <c r="B4147" s="113" t="s">
        <v>917</v>
      </c>
      <c r="C4147" s="113" t="s">
        <v>4450</v>
      </c>
      <c r="D4147" s="113" t="s">
        <v>824</v>
      </c>
      <c r="E4147" s="115"/>
      <c r="F4147" s="114">
        <v>2</v>
      </c>
      <c r="G4147" s="118" t="s">
        <v>821</v>
      </c>
    </row>
    <row r="4148" spans="1:7" ht="21" x14ac:dyDescent="0.35">
      <c r="A4148" s="112" t="s">
        <v>816</v>
      </c>
      <c r="B4148" s="113" t="s">
        <v>1444</v>
      </c>
      <c r="C4148" s="113" t="s">
        <v>4451</v>
      </c>
      <c r="D4148" s="113" t="s">
        <v>819</v>
      </c>
      <c r="E4148" s="113" t="s">
        <v>845</v>
      </c>
      <c r="F4148" s="114">
        <v>144</v>
      </c>
      <c r="G4148" s="118" t="s">
        <v>821</v>
      </c>
    </row>
    <row r="4149" spans="1:7" x14ac:dyDescent="0.35">
      <c r="A4149" s="112" t="s">
        <v>816</v>
      </c>
      <c r="B4149" s="113" t="s">
        <v>2179</v>
      </c>
      <c r="C4149" s="113" t="s">
        <v>4452</v>
      </c>
      <c r="D4149" s="113" t="s">
        <v>824</v>
      </c>
      <c r="E4149" s="115"/>
      <c r="F4149" s="114">
        <v>1</v>
      </c>
      <c r="G4149" s="118" t="s">
        <v>821</v>
      </c>
    </row>
    <row r="4150" spans="1:7" ht="21" x14ac:dyDescent="0.35">
      <c r="A4150" s="112" t="s">
        <v>816</v>
      </c>
      <c r="B4150" s="113" t="s">
        <v>2292</v>
      </c>
      <c r="C4150" s="113" t="s">
        <v>4453</v>
      </c>
      <c r="D4150" s="113" t="s">
        <v>824</v>
      </c>
      <c r="E4150" s="115"/>
      <c r="F4150" s="114">
        <v>2</v>
      </c>
      <c r="G4150" s="118" t="s">
        <v>821</v>
      </c>
    </row>
    <row r="4151" spans="1:7" ht="21" x14ac:dyDescent="0.35">
      <c r="A4151" s="112" t="s">
        <v>816</v>
      </c>
      <c r="B4151" s="113" t="s">
        <v>917</v>
      </c>
      <c r="C4151" s="113" t="s">
        <v>4454</v>
      </c>
      <c r="D4151" s="113" t="s">
        <v>824</v>
      </c>
      <c r="E4151" s="115"/>
      <c r="F4151" s="114">
        <v>4</v>
      </c>
      <c r="G4151" s="118" t="s">
        <v>821</v>
      </c>
    </row>
    <row r="4152" spans="1:7" ht="21" x14ac:dyDescent="0.35">
      <c r="A4152" s="112" t="s">
        <v>816</v>
      </c>
      <c r="B4152" s="113" t="s">
        <v>4134</v>
      </c>
      <c r="C4152" s="113" t="s">
        <v>4455</v>
      </c>
      <c r="D4152" s="113" t="s">
        <v>824</v>
      </c>
      <c r="E4152" s="115"/>
      <c r="F4152" s="114">
        <v>1</v>
      </c>
      <c r="G4152" s="118" t="s">
        <v>821</v>
      </c>
    </row>
    <row r="4153" spans="1:7" ht="21" x14ac:dyDescent="0.35">
      <c r="A4153" s="112" t="s">
        <v>816</v>
      </c>
      <c r="B4153" s="113" t="s">
        <v>4134</v>
      </c>
      <c r="C4153" s="113" t="s">
        <v>4455</v>
      </c>
      <c r="D4153" s="113" t="s">
        <v>824</v>
      </c>
      <c r="E4153" s="115"/>
      <c r="F4153" s="114">
        <v>1</v>
      </c>
      <c r="G4153" s="118" t="s">
        <v>821</v>
      </c>
    </row>
    <row r="4154" spans="1:7" x14ac:dyDescent="0.35">
      <c r="A4154" s="112" t="s">
        <v>816</v>
      </c>
      <c r="B4154" s="113" t="s">
        <v>1185</v>
      </c>
      <c r="C4154" s="113" t="s">
        <v>3797</v>
      </c>
      <c r="D4154" s="113" t="s">
        <v>824</v>
      </c>
      <c r="E4154" s="115"/>
      <c r="F4154" s="114">
        <v>1</v>
      </c>
      <c r="G4154" s="118" t="s">
        <v>821</v>
      </c>
    </row>
    <row r="4155" spans="1:7" x14ac:dyDescent="0.35">
      <c r="A4155" s="112" t="s">
        <v>816</v>
      </c>
      <c r="B4155" s="113" t="s">
        <v>1185</v>
      </c>
      <c r="C4155" s="113" t="s">
        <v>3797</v>
      </c>
      <c r="D4155" s="113" t="s">
        <v>824</v>
      </c>
      <c r="E4155" s="115"/>
      <c r="F4155" s="114">
        <v>1</v>
      </c>
      <c r="G4155" s="118" t="s">
        <v>821</v>
      </c>
    </row>
    <row r="4156" spans="1:7" ht="21" x14ac:dyDescent="0.35">
      <c r="A4156" s="112" t="s">
        <v>816</v>
      </c>
      <c r="B4156" s="113" t="s">
        <v>4456</v>
      </c>
      <c r="C4156" s="113" t="s">
        <v>4457</v>
      </c>
      <c r="D4156" s="113" t="s">
        <v>824</v>
      </c>
      <c r="E4156" s="115"/>
      <c r="F4156" s="114">
        <v>1</v>
      </c>
      <c r="G4156" s="118" t="s">
        <v>821</v>
      </c>
    </row>
    <row r="4157" spans="1:7" ht="21" x14ac:dyDescent="0.35">
      <c r="A4157" s="112" t="s">
        <v>816</v>
      </c>
      <c r="B4157" s="113" t="s">
        <v>2016</v>
      </c>
      <c r="C4157" s="113" t="s">
        <v>4458</v>
      </c>
      <c r="D4157" s="113" t="s">
        <v>824</v>
      </c>
      <c r="E4157" s="115"/>
      <c r="F4157" s="114">
        <v>16</v>
      </c>
      <c r="G4157" s="118" t="s">
        <v>821</v>
      </c>
    </row>
    <row r="4158" spans="1:7" x14ac:dyDescent="0.35">
      <c r="A4158" s="112" t="s">
        <v>816</v>
      </c>
      <c r="B4158" s="113" t="s">
        <v>1177</v>
      </c>
      <c r="C4158" s="113" t="s">
        <v>4459</v>
      </c>
      <c r="D4158" s="113" t="s">
        <v>824</v>
      </c>
      <c r="E4158" s="115"/>
      <c r="F4158" s="114">
        <v>1</v>
      </c>
      <c r="G4158" s="118" t="s">
        <v>821</v>
      </c>
    </row>
    <row r="4159" spans="1:7" x14ac:dyDescent="0.35">
      <c r="A4159" s="112" t="s">
        <v>816</v>
      </c>
      <c r="B4159" s="113" t="s">
        <v>1177</v>
      </c>
      <c r="C4159" s="113" t="s">
        <v>4459</v>
      </c>
      <c r="D4159" s="113" t="s">
        <v>824</v>
      </c>
      <c r="E4159" s="115"/>
      <c r="F4159" s="114">
        <v>1</v>
      </c>
      <c r="G4159" s="118" t="s">
        <v>821</v>
      </c>
    </row>
    <row r="4160" spans="1:7" ht="21" x14ac:dyDescent="0.35">
      <c r="A4160" s="112" t="s">
        <v>816</v>
      </c>
      <c r="B4160" s="113" t="s">
        <v>1790</v>
      </c>
      <c r="C4160" s="113" t="s">
        <v>4460</v>
      </c>
      <c r="D4160" s="113" t="s">
        <v>824</v>
      </c>
      <c r="E4160" s="115"/>
      <c r="F4160" s="114">
        <v>4</v>
      </c>
      <c r="G4160" s="118" t="s">
        <v>821</v>
      </c>
    </row>
    <row r="4161" spans="1:7" ht="21" x14ac:dyDescent="0.35">
      <c r="A4161" s="112" t="s">
        <v>816</v>
      </c>
      <c r="B4161" s="113" t="s">
        <v>3793</v>
      </c>
      <c r="C4161" s="113" t="s">
        <v>4461</v>
      </c>
      <c r="D4161" s="113" t="s">
        <v>824</v>
      </c>
      <c r="E4161" s="115"/>
      <c r="F4161" s="114">
        <v>4</v>
      </c>
      <c r="G4161" s="118" t="s">
        <v>821</v>
      </c>
    </row>
    <row r="4162" spans="1:7" ht="21" x14ac:dyDescent="0.35">
      <c r="A4162" s="112" t="s">
        <v>816</v>
      </c>
      <c r="B4162" s="113" t="s">
        <v>1247</v>
      </c>
      <c r="C4162" s="113" t="s">
        <v>4462</v>
      </c>
      <c r="D4162" s="113" t="s">
        <v>824</v>
      </c>
      <c r="E4162" s="115"/>
      <c r="F4162" s="114">
        <v>1</v>
      </c>
      <c r="G4162" s="118" t="s">
        <v>821</v>
      </c>
    </row>
    <row r="4163" spans="1:7" ht="21" x14ac:dyDescent="0.35">
      <c r="A4163" s="112" t="s">
        <v>816</v>
      </c>
      <c r="B4163" s="113" t="s">
        <v>998</v>
      </c>
      <c r="C4163" s="113" t="s">
        <v>4463</v>
      </c>
      <c r="D4163" s="113" t="s">
        <v>824</v>
      </c>
      <c r="E4163" s="115"/>
      <c r="F4163" s="114">
        <v>2</v>
      </c>
      <c r="G4163" s="118" t="s">
        <v>821</v>
      </c>
    </row>
    <row r="4164" spans="1:7" ht="21" x14ac:dyDescent="0.35">
      <c r="A4164" s="112" t="s">
        <v>816</v>
      </c>
      <c r="B4164" s="113" t="s">
        <v>4464</v>
      </c>
      <c r="C4164" s="113" t="s">
        <v>4465</v>
      </c>
      <c r="D4164" s="113" t="s">
        <v>819</v>
      </c>
      <c r="E4164" s="113" t="s">
        <v>838</v>
      </c>
      <c r="F4164" s="114">
        <v>1</v>
      </c>
      <c r="G4164" s="118" t="s">
        <v>821</v>
      </c>
    </row>
    <row r="4165" spans="1:7" ht="21" x14ac:dyDescent="0.35">
      <c r="A4165" s="112" t="s">
        <v>816</v>
      </c>
      <c r="B4165" s="113" t="s">
        <v>3040</v>
      </c>
      <c r="C4165" s="113" t="s">
        <v>4466</v>
      </c>
      <c r="D4165" s="113" t="s">
        <v>824</v>
      </c>
      <c r="E4165" s="115"/>
      <c r="F4165" s="114">
        <v>1</v>
      </c>
      <c r="G4165" s="118" t="s">
        <v>821</v>
      </c>
    </row>
    <row r="4166" spans="1:7" ht="21" x14ac:dyDescent="0.35">
      <c r="A4166" s="112" t="s">
        <v>816</v>
      </c>
      <c r="B4166" s="113" t="s">
        <v>890</v>
      </c>
      <c r="C4166" s="113" t="s">
        <v>3806</v>
      </c>
      <c r="D4166" s="113" t="s">
        <v>819</v>
      </c>
      <c r="E4166" s="113" t="s">
        <v>838</v>
      </c>
      <c r="F4166" s="114">
        <v>1</v>
      </c>
      <c r="G4166" s="118" t="s">
        <v>821</v>
      </c>
    </row>
    <row r="4167" spans="1:7" ht="21" x14ac:dyDescent="0.35">
      <c r="A4167" s="112" t="s">
        <v>816</v>
      </c>
      <c r="B4167" s="113" t="s">
        <v>1367</v>
      </c>
      <c r="C4167" s="113" t="s">
        <v>4467</v>
      </c>
      <c r="D4167" s="113" t="s">
        <v>824</v>
      </c>
      <c r="E4167" s="115"/>
      <c r="F4167" s="114">
        <v>4</v>
      </c>
      <c r="G4167" s="118" t="s">
        <v>821</v>
      </c>
    </row>
    <row r="4168" spans="1:7" x14ac:dyDescent="0.35">
      <c r="A4168" s="112" t="s">
        <v>816</v>
      </c>
      <c r="B4168" s="113" t="s">
        <v>1518</v>
      </c>
      <c r="C4168" s="113" t="s">
        <v>4468</v>
      </c>
      <c r="D4168" s="113" t="s">
        <v>824</v>
      </c>
      <c r="E4168" s="115"/>
      <c r="F4168" s="114">
        <v>4</v>
      </c>
      <c r="G4168" s="118" t="s">
        <v>821</v>
      </c>
    </row>
    <row r="4169" spans="1:7" ht="21" x14ac:dyDescent="0.35">
      <c r="A4169" s="112" t="s">
        <v>816</v>
      </c>
      <c r="B4169" s="113" t="s">
        <v>2753</v>
      </c>
      <c r="C4169" s="113" t="s">
        <v>4469</v>
      </c>
      <c r="D4169" s="113" t="s">
        <v>824</v>
      </c>
      <c r="E4169" s="115"/>
      <c r="F4169" s="114">
        <v>4</v>
      </c>
      <c r="G4169" s="118" t="s">
        <v>821</v>
      </c>
    </row>
    <row r="4170" spans="1:7" ht="21" x14ac:dyDescent="0.35">
      <c r="A4170" s="112" t="s">
        <v>816</v>
      </c>
      <c r="B4170" s="113" t="s">
        <v>2753</v>
      </c>
      <c r="C4170" s="113" t="s">
        <v>4469</v>
      </c>
      <c r="D4170" s="113" t="s">
        <v>824</v>
      </c>
      <c r="E4170" s="115"/>
      <c r="F4170" s="114">
        <v>4</v>
      </c>
      <c r="G4170" s="118" t="s">
        <v>821</v>
      </c>
    </row>
    <row r="4171" spans="1:7" ht="31.5" x14ac:dyDescent="0.35">
      <c r="A4171" s="112" t="s">
        <v>816</v>
      </c>
      <c r="B4171" s="113" t="s">
        <v>890</v>
      </c>
      <c r="C4171" s="113" t="s">
        <v>4470</v>
      </c>
      <c r="D4171" s="113" t="s">
        <v>819</v>
      </c>
      <c r="E4171" s="113" t="s">
        <v>838</v>
      </c>
      <c r="F4171" s="114">
        <v>1</v>
      </c>
      <c r="G4171" s="118" t="s">
        <v>821</v>
      </c>
    </row>
    <row r="4172" spans="1:7" ht="21" x14ac:dyDescent="0.35">
      <c r="A4172" s="112" t="s">
        <v>816</v>
      </c>
      <c r="B4172" s="113" t="s">
        <v>1185</v>
      </c>
      <c r="C4172" s="113" t="s">
        <v>4471</v>
      </c>
      <c r="D4172" s="113" t="s">
        <v>819</v>
      </c>
      <c r="E4172" s="113" t="s">
        <v>820</v>
      </c>
      <c r="F4172" s="114">
        <v>4</v>
      </c>
      <c r="G4172" s="118" t="s">
        <v>821</v>
      </c>
    </row>
    <row r="4173" spans="1:7" ht="21" x14ac:dyDescent="0.35">
      <c r="A4173" s="112" t="s">
        <v>816</v>
      </c>
      <c r="B4173" s="113" t="s">
        <v>2920</v>
      </c>
      <c r="C4173" s="113" t="s">
        <v>4472</v>
      </c>
      <c r="D4173" s="113" t="s">
        <v>824</v>
      </c>
      <c r="E4173" s="115"/>
      <c r="F4173" s="114">
        <v>2</v>
      </c>
      <c r="G4173" s="118" t="s">
        <v>821</v>
      </c>
    </row>
    <row r="4174" spans="1:7" ht="21" x14ac:dyDescent="0.35">
      <c r="A4174" s="112" t="s">
        <v>816</v>
      </c>
      <c r="B4174" s="113" t="s">
        <v>871</v>
      </c>
      <c r="C4174" s="113" t="s">
        <v>4473</v>
      </c>
      <c r="D4174" s="113" t="s">
        <v>824</v>
      </c>
      <c r="E4174" s="115"/>
      <c r="F4174" s="114">
        <v>2</v>
      </c>
      <c r="G4174" s="118" t="s">
        <v>821</v>
      </c>
    </row>
    <row r="4175" spans="1:7" ht="31.5" x14ac:dyDescent="0.35">
      <c r="A4175" s="112" t="s">
        <v>816</v>
      </c>
      <c r="B4175" s="113" t="s">
        <v>3529</v>
      </c>
      <c r="C4175" s="113" t="s">
        <v>4474</v>
      </c>
      <c r="D4175" s="113" t="s">
        <v>819</v>
      </c>
      <c r="E4175" s="113" t="s">
        <v>889</v>
      </c>
      <c r="F4175" s="114">
        <v>1</v>
      </c>
      <c r="G4175" s="118" t="s">
        <v>821</v>
      </c>
    </row>
    <row r="4176" spans="1:7" ht="21" x14ac:dyDescent="0.35">
      <c r="A4176" s="112" t="s">
        <v>816</v>
      </c>
      <c r="B4176" s="113" t="s">
        <v>880</v>
      </c>
      <c r="C4176" s="113" t="s">
        <v>4475</v>
      </c>
      <c r="D4176" s="113" t="s">
        <v>824</v>
      </c>
      <c r="E4176" s="115"/>
      <c r="F4176" s="114">
        <v>1</v>
      </c>
      <c r="G4176" s="118" t="s">
        <v>821</v>
      </c>
    </row>
    <row r="4177" spans="1:7" ht="21" x14ac:dyDescent="0.35">
      <c r="A4177" s="112" t="s">
        <v>816</v>
      </c>
      <c r="B4177" s="113" t="s">
        <v>917</v>
      </c>
      <c r="C4177" s="113" t="s">
        <v>4476</v>
      </c>
      <c r="D4177" s="113" t="s">
        <v>824</v>
      </c>
      <c r="E4177" s="115"/>
      <c r="F4177" s="114">
        <v>2</v>
      </c>
      <c r="G4177" s="118" t="s">
        <v>821</v>
      </c>
    </row>
    <row r="4178" spans="1:7" x14ac:dyDescent="0.35">
      <c r="A4178" s="112" t="s">
        <v>816</v>
      </c>
      <c r="B4178" s="113" t="s">
        <v>1185</v>
      </c>
      <c r="C4178" s="113" t="s">
        <v>4114</v>
      </c>
      <c r="D4178" s="113" t="s">
        <v>824</v>
      </c>
      <c r="E4178" s="115"/>
      <c r="F4178" s="114">
        <v>4</v>
      </c>
      <c r="G4178" s="118" t="s">
        <v>821</v>
      </c>
    </row>
    <row r="4179" spans="1:7" x14ac:dyDescent="0.35">
      <c r="A4179" s="112" t="s">
        <v>816</v>
      </c>
      <c r="B4179" s="113" t="s">
        <v>1092</v>
      </c>
      <c r="C4179" s="113" t="s">
        <v>4477</v>
      </c>
      <c r="D4179" s="113" t="s">
        <v>824</v>
      </c>
      <c r="E4179" s="115"/>
      <c r="F4179" s="114">
        <v>1</v>
      </c>
      <c r="G4179" s="118" t="s">
        <v>821</v>
      </c>
    </row>
    <row r="4180" spans="1:7" ht="21" x14ac:dyDescent="0.35">
      <c r="A4180" s="112" t="s">
        <v>816</v>
      </c>
      <c r="B4180" s="113" t="s">
        <v>1315</v>
      </c>
      <c r="C4180" s="113" t="s">
        <v>4478</v>
      </c>
      <c r="D4180" s="113" t="s">
        <v>824</v>
      </c>
      <c r="E4180" s="115"/>
      <c r="F4180" s="114">
        <v>1</v>
      </c>
      <c r="G4180" s="118" t="s">
        <v>821</v>
      </c>
    </row>
    <row r="4181" spans="1:7" ht="21" x14ac:dyDescent="0.35">
      <c r="A4181" s="112" t="s">
        <v>816</v>
      </c>
      <c r="B4181" s="113" t="s">
        <v>1233</v>
      </c>
      <c r="C4181" s="113" t="s">
        <v>4479</v>
      </c>
      <c r="D4181" s="113" t="s">
        <v>824</v>
      </c>
      <c r="E4181" s="115"/>
      <c r="F4181" s="114">
        <v>1</v>
      </c>
      <c r="G4181" s="118" t="s">
        <v>821</v>
      </c>
    </row>
    <row r="4182" spans="1:7" ht="21" x14ac:dyDescent="0.35">
      <c r="A4182" s="112" t="s">
        <v>816</v>
      </c>
      <c r="B4182" s="113" t="s">
        <v>1233</v>
      </c>
      <c r="C4182" s="113" t="s">
        <v>4480</v>
      </c>
      <c r="D4182" s="113" t="s">
        <v>824</v>
      </c>
      <c r="E4182" s="115"/>
      <c r="F4182" s="114">
        <v>1</v>
      </c>
      <c r="G4182" s="118" t="s">
        <v>821</v>
      </c>
    </row>
    <row r="4183" spans="1:7" ht="21" x14ac:dyDescent="0.35">
      <c r="A4183" s="112" t="s">
        <v>816</v>
      </c>
      <c r="B4183" s="113" t="s">
        <v>3413</v>
      </c>
      <c r="C4183" s="113" t="s">
        <v>4481</v>
      </c>
      <c r="D4183" s="113" t="s">
        <v>824</v>
      </c>
      <c r="E4183" s="115"/>
      <c r="F4183" s="114">
        <v>1</v>
      </c>
      <c r="G4183" s="118" t="s">
        <v>821</v>
      </c>
    </row>
    <row r="4184" spans="1:7" ht="21" x14ac:dyDescent="0.35">
      <c r="A4184" s="112" t="s">
        <v>816</v>
      </c>
      <c r="B4184" s="113" t="s">
        <v>969</v>
      </c>
      <c r="C4184" s="113" t="s">
        <v>4482</v>
      </c>
      <c r="D4184" s="113" t="s">
        <v>824</v>
      </c>
      <c r="E4184" s="115"/>
      <c r="F4184" s="114">
        <v>1</v>
      </c>
      <c r="G4184" s="118" t="s">
        <v>821</v>
      </c>
    </row>
    <row r="4185" spans="1:7" ht="21" x14ac:dyDescent="0.35">
      <c r="A4185" s="112" t="s">
        <v>816</v>
      </c>
      <c r="B4185" s="113" t="s">
        <v>1235</v>
      </c>
      <c r="C4185" s="113" t="s">
        <v>4483</v>
      </c>
      <c r="D4185" s="113" t="s">
        <v>824</v>
      </c>
      <c r="E4185" s="115"/>
      <c r="F4185" s="114">
        <v>1</v>
      </c>
      <c r="G4185" s="118" t="s">
        <v>821</v>
      </c>
    </row>
    <row r="4186" spans="1:7" ht="31.5" x14ac:dyDescent="0.35">
      <c r="A4186" s="112" t="s">
        <v>816</v>
      </c>
      <c r="B4186" s="113" t="s">
        <v>1331</v>
      </c>
      <c r="C4186" s="113" t="s">
        <v>4484</v>
      </c>
      <c r="D4186" s="113" t="s">
        <v>824</v>
      </c>
      <c r="E4186" s="115"/>
      <c r="F4186" s="114">
        <v>1</v>
      </c>
      <c r="G4186" s="118" t="s">
        <v>821</v>
      </c>
    </row>
    <row r="4187" spans="1:7" x14ac:dyDescent="0.35">
      <c r="A4187" s="112" t="s">
        <v>816</v>
      </c>
      <c r="B4187" s="113" t="s">
        <v>998</v>
      </c>
      <c r="C4187" s="113" t="s">
        <v>4485</v>
      </c>
      <c r="D4187" s="113" t="s">
        <v>824</v>
      </c>
      <c r="E4187" s="115"/>
      <c r="F4187" s="114">
        <v>1</v>
      </c>
      <c r="G4187" s="118" t="s">
        <v>821</v>
      </c>
    </row>
    <row r="4188" spans="1:7" x14ac:dyDescent="0.35">
      <c r="A4188" s="112" t="s">
        <v>816</v>
      </c>
      <c r="B4188" s="113" t="s">
        <v>998</v>
      </c>
      <c r="C4188" s="113" t="s">
        <v>4486</v>
      </c>
      <c r="D4188" s="113" t="s">
        <v>824</v>
      </c>
      <c r="E4188" s="115"/>
      <c r="F4188" s="114">
        <v>1</v>
      </c>
      <c r="G4188" s="118" t="s">
        <v>821</v>
      </c>
    </row>
    <row r="4189" spans="1:7" x14ac:dyDescent="0.35">
      <c r="A4189" s="112" t="s">
        <v>816</v>
      </c>
      <c r="B4189" s="113" t="s">
        <v>1370</v>
      </c>
      <c r="C4189" s="113" t="s">
        <v>4487</v>
      </c>
      <c r="D4189" s="113" t="s">
        <v>824</v>
      </c>
      <c r="E4189" s="115"/>
      <c r="F4189" s="114">
        <v>1</v>
      </c>
      <c r="G4189" s="118" t="s">
        <v>821</v>
      </c>
    </row>
    <row r="4190" spans="1:7" ht="21" x14ac:dyDescent="0.35">
      <c r="A4190" s="112" t="s">
        <v>816</v>
      </c>
      <c r="B4190" s="113" t="s">
        <v>1463</v>
      </c>
      <c r="C4190" s="113" t="s">
        <v>4488</v>
      </c>
      <c r="D4190" s="113" t="s">
        <v>824</v>
      </c>
      <c r="E4190" s="115"/>
      <c r="F4190" s="114">
        <v>2</v>
      </c>
      <c r="G4190" s="118" t="s">
        <v>821</v>
      </c>
    </row>
    <row r="4191" spans="1:7" ht="21" x14ac:dyDescent="0.35">
      <c r="A4191" s="112" t="s">
        <v>816</v>
      </c>
      <c r="B4191" s="113" t="s">
        <v>1340</v>
      </c>
      <c r="C4191" s="113" t="s">
        <v>4489</v>
      </c>
      <c r="D4191" s="113" t="s">
        <v>824</v>
      </c>
      <c r="E4191" s="115"/>
      <c r="F4191" s="114">
        <v>1</v>
      </c>
      <c r="G4191" s="118" t="s">
        <v>821</v>
      </c>
    </row>
    <row r="4192" spans="1:7" x14ac:dyDescent="0.35">
      <c r="A4192" s="112" t="s">
        <v>816</v>
      </c>
      <c r="B4192" s="113" t="s">
        <v>1605</v>
      </c>
      <c r="C4192" s="113" t="s">
        <v>4490</v>
      </c>
      <c r="D4192" s="113" t="s">
        <v>824</v>
      </c>
      <c r="E4192" s="115"/>
      <c r="F4192" s="114">
        <v>2</v>
      </c>
      <c r="G4192" s="118" t="s">
        <v>821</v>
      </c>
    </row>
    <row r="4193" spans="1:7" ht="21" x14ac:dyDescent="0.35">
      <c r="A4193" s="112" t="s">
        <v>816</v>
      </c>
      <c r="B4193" s="113" t="s">
        <v>3924</v>
      </c>
      <c r="C4193" s="113" t="s">
        <v>4491</v>
      </c>
      <c r="D4193" s="113" t="s">
        <v>824</v>
      </c>
      <c r="E4193" s="115"/>
      <c r="F4193" s="114">
        <v>1</v>
      </c>
      <c r="G4193" s="118" t="s">
        <v>821</v>
      </c>
    </row>
    <row r="4194" spans="1:7" x14ac:dyDescent="0.35">
      <c r="A4194" s="112" t="s">
        <v>816</v>
      </c>
      <c r="B4194" s="113" t="s">
        <v>4492</v>
      </c>
      <c r="C4194" s="113" t="s">
        <v>4493</v>
      </c>
      <c r="D4194" s="113" t="s">
        <v>824</v>
      </c>
      <c r="E4194" s="115"/>
      <c r="F4194" s="114">
        <v>1</v>
      </c>
      <c r="G4194" s="118" t="s">
        <v>821</v>
      </c>
    </row>
    <row r="4195" spans="1:7" ht="21" x14ac:dyDescent="0.35">
      <c r="A4195" s="112" t="s">
        <v>816</v>
      </c>
      <c r="B4195" s="113" t="s">
        <v>825</v>
      </c>
      <c r="C4195" s="113" t="s">
        <v>4494</v>
      </c>
      <c r="D4195" s="113" t="s">
        <v>824</v>
      </c>
      <c r="E4195" s="115"/>
      <c r="F4195" s="114">
        <v>1</v>
      </c>
      <c r="G4195" s="118" t="s">
        <v>821</v>
      </c>
    </row>
    <row r="4196" spans="1:7" x14ac:dyDescent="0.35">
      <c r="A4196" s="112" t="s">
        <v>816</v>
      </c>
      <c r="B4196" s="113" t="s">
        <v>2625</v>
      </c>
      <c r="C4196" s="113" t="s">
        <v>4495</v>
      </c>
      <c r="D4196" s="113" t="s">
        <v>824</v>
      </c>
      <c r="E4196" s="115"/>
      <c r="F4196" s="114">
        <v>1</v>
      </c>
      <c r="G4196" s="118" t="s">
        <v>821</v>
      </c>
    </row>
    <row r="4197" spans="1:7" ht="21" x14ac:dyDescent="0.35">
      <c r="A4197" s="112" t="s">
        <v>816</v>
      </c>
      <c r="B4197" s="113" t="s">
        <v>4496</v>
      </c>
      <c r="C4197" s="113" t="s">
        <v>4497</v>
      </c>
      <c r="D4197" s="113" t="s">
        <v>824</v>
      </c>
      <c r="E4197" s="115"/>
      <c r="F4197" s="114">
        <v>1</v>
      </c>
      <c r="G4197" s="118" t="s">
        <v>821</v>
      </c>
    </row>
    <row r="4198" spans="1:7" ht="21" x14ac:dyDescent="0.35">
      <c r="A4198" s="112" t="s">
        <v>816</v>
      </c>
      <c r="B4198" s="113" t="s">
        <v>2564</v>
      </c>
      <c r="C4198" s="113" t="s">
        <v>4498</v>
      </c>
      <c r="D4198" s="113" t="s">
        <v>824</v>
      </c>
      <c r="E4198" s="115"/>
      <c r="F4198" s="114">
        <v>1</v>
      </c>
      <c r="G4198" s="118" t="s">
        <v>821</v>
      </c>
    </row>
    <row r="4199" spans="1:7" ht="21" x14ac:dyDescent="0.35">
      <c r="A4199" s="112" t="s">
        <v>816</v>
      </c>
      <c r="B4199" s="113" t="s">
        <v>1814</v>
      </c>
      <c r="C4199" s="113" t="s">
        <v>4499</v>
      </c>
      <c r="D4199" s="113" t="s">
        <v>824</v>
      </c>
      <c r="E4199" s="115"/>
      <c r="F4199" s="114">
        <v>1</v>
      </c>
      <c r="G4199" s="118" t="s">
        <v>821</v>
      </c>
    </row>
    <row r="4200" spans="1:7" ht="31.5" x14ac:dyDescent="0.35">
      <c r="A4200" s="112" t="s">
        <v>816</v>
      </c>
      <c r="B4200" s="113" t="s">
        <v>1482</v>
      </c>
      <c r="C4200" s="113" t="s">
        <v>4500</v>
      </c>
      <c r="D4200" s="113" t="s">
        <v>824</v>
      </c>
      <c r="E4200" s="115"/>
      <c r="F4200" s="114">
        <v>1</v>
      </c>
      <c r="G4200" s="118" t="s">
        <v>821</v>
      </c>
    </row>
    <row r="4201" spans="1:7" x14ac:dyDescent="0.35">
      <c r="A4201" s="112" t="s">
        <v>816</v>
      </c>
      <c r="B4201" s="113" t="s">
        <v>817</v>
      </c>
      <c r="C4201" s="113" t="s">
        <v>4501</v>
      </c>
      <c r="D4201" s="113" t="s">
        <v>824</v>
      </c>
      <c r="E4201" s="115"/>
      <c r="F4201" s="114">
        <v>4</v>
      </c>
      <c r="G4201" s="118" t="s">
        <v>821</v>
      </c>
    </row>
    <row r="4202" spans="1:7" ht="21" x14ac:dyDescent="0.35">
      <c r="A4202" s="112" t="s">
        <v>816</v>
      </c>
      <c r="B4202" s="113" t="s">
        <v>4502</v>
      </c>
      <c r="C4202" s="113" t="s">
        <v>4503</v>
      </c>
      <c r="D4202" s="113" t="s">
        <v>819</v>
      </c>
      <c r="E4202" s="113" t="s">
        <v>829</v>
      </c>
      <c r="F4202" s="114">
        <v>6</v>
      </c>
      <c r="G4202" s="118" t="s">
        <v>821</v>
      </c>
    </row>
    <row r="4203" spans="1:7" ht="21" x14ac:dyDescent="0.35">
      <c r="A4203" s="112" t="s">
        <v>816</v>
      </c>
      <c r="B4203" s="113" t="s">
        <v>2204</v>
      </c>
      <c r="C4203" s="113" t="s">
        <v>4504</v>
      </c>
      <c r="D4203" s="113" t="s">
        <v>819</v>
      </c>
      <c r="E4203" s="113" t="s">
        <v>845</v>
      </c>
      <c r="F4203" s="114">
        <v>400</v>
      </c>
      <c r="G4203" s="118" t="s">
        <v>821</v>
      </c>
    </row>
    <row r="4204" spans="1:7" ht="21" x14ac:dyDescent="0.35">
      <c r="A4204" s="112" t="s">
        <v>816</v>
      </c>
      <c r="B4204" s="113" t="s">
        <v>2128</v>
      </c>
      <c r="C4204" s="113" t="s">
        <v>4505</v>
      </c>
      <c r="D4204" s="113" t="s">
        <v>824</v>
      </c>
      <c r="E4204" s="115"/>
      <c r="F4204" s="114">
        <v>2</v>
      </c>
      <c r="G4204" s="118" t="s">
        <v>821</v>
      </c>
    </row>
    <row r="4205" spans="1:7" ht="21" x14ac:dyDescent="0.35">
      <c r="A4205" s="112" t="s">
        <v>816</v>
      </c>
      <c r="B4205" s="113" t="s">
        <v>969</v>
      </c>
      <c r="C4205" s="113" t="s">
        <v>3482</v>
      </c>
      <c r="D4205" s="113" t="s">
        <v>824</v>
      </c>
      <c r="E4205" s="115"/>
      <c r="F4205" s="114">
        <v>3</v>
      </c>
      <c r="G4205" s="118" t="s">
        <v>821</v>
      </c>
    </row>
    <row r="4206" spans="1:7" ht="21" x14ac:dyDescent="0.35">
      <c r="A4206" s="112" t="s">
        <v>816</v>
      </c>
      <c r="B4206" s="113" t="s">
        <v>1823</v>
      </c>
      <c r="C4206" s="113" t="s">
        <v>4506</v>
      </c>
      <c r="D4206" s="113" t="s">
        <v>824</v>
      </c>
      <c r="E4206" s="115"/>
      <c r="F4206" s="114">
        <v>3</v>
      </c>
      <c r="G4206" s="118" t="s">
        <v>821</v>
      </c>
    </row>
    <row r="4207" spans="1:7" ht="21" x14ac:dyDescent="0.35">
      <c r="A4207" s="112" t="s">
        <v>816</v>
      </c>
      <c r="B4207" s="113" t="s">
        <v>2049</v>
      </c>
      <c r="C4207" s="113" t="s">
        <v>4507</v>
      </c>
      <c r="D4207" s="113" t="s">
        <v>824</v>
      </c>
      <c r="E4207" s="115"/>
      <c r="F4207" s="114">
        <v>1</v>
      </c>
      <c r="G4207" s="118" t="s">
        <v>821</v>
      </c>
    </row>
    <row r="4208" spans="1:7" x14ac:dyDescent="0.35">
      <c r="A4208" s="112" t="s">
        <v>816</v>
      </c>
      <c r="B4208" s="113" t="s">
        <v>3241</v>
      </c>
      <c r="C4208" s="113" t="s">
        <v>4508</v>
      </c>
      <c r="D4208" s="113" t="s">
        <v>824</v>
      </c>
      <c r="E4208" s="115"/>
      <c r="F4208" s="114">
        <v>8</v>
      </c>
      <c r="G4208" s="118" t="s">
        <v>821</v>
      </c>
    </row>
    <row r="4209" spans="1:7" x14ac:dyDescent="0.35">
      <c r="A4209" s="112" t="s">
        <v>816</v>
      </c>
      <c r="B4209" s="113" t="s">
        <v>1482</v>
      </c>
      <c r="C4209" s="113" t="s">
        <v>4509</v>
      </c>
      <c r="D4209" s="113" t="s">
        <v>824</v>
      </c>
      <c r="E4209" s="115"/>
      <c r="F4209" s="114">
        <v>10</v>
      </c>
      <c r="G4209" s="118" t="s">
        <v>821</v>
      </c>
    </row>
    <row r="4210" spans="1:7" ht="21" x14ac:dyDescent="0.35">
      <c r="A4210" s="112" t="s">
        <v>816</v>
      </c>
      <c r="B4210" s="113" t="s">
        <v>1202</v>
      </c>
      <c r="C4210" s="113" t="s">
        <v>4510</v>
      </c>
      <c r="D4210" s="113" t="s">
        <v>824</v>
      </c>
      <c r="E4210" s="115"/>
      <c r="F4210" s="114">
        <v>2</v>
      </c>
      <c r="G4210" s="118" t="s">
        <v>821</v>
      </c>
    </row>
    <row r="4211" spans="1:7" ht="21" x14ac:dyDescent="0.35">
      <c r="A4211" s="112" t="s">
        <v>816</v>
      </c>
      <c r="B4211" s="113" t="s">
        <v>969</v>
      </c>
      <c r="C4211" s="113" t="s">
        <v>4511</v>
      </c>
      <c r="D4211" s="113" t="s">
        <v>824</v>
      </c>
      <c r="E4211" s="115"/>
      <c r="F4211" s="114">
        <v>1</v>
      </c>
      <c r="G4211" s="118" t="s">
        <v>821</v>
      </c>
    </row>
    <row r="4212" spans="1:7" x14ac:dyDescent="0.35">
      <c r="A4212" s="112" t="s">
        <v>816</v>
      </c>
      <c r="B4212" s="113" t="s">
        <v>1177</v>
      </c>
      <c r="C4212" s="113" t="s">
        <v>4512</v>
      </c>
      <c r="D4212" s="113" t="s">
        <v>819</v>
      </c>
      <c r="E4212" s="113" t="s">
        <v>845</v>
      </c>
      <c r="F4212" s="114">
        <v>2</v>
      </c>
      <c r="G4212" s="118" t="s">
        <v>821</v>
      </c>
    </row>
    <row r="4213" spans="1:7" x14ac:dyDescent="0.35">
      <c r="A4213" s="112" t="s">
        <v>816</v>
      </c>
      <c r="B4213" s="113" t="s">
        <v>1177</v>
      </c>
      <c r="C4213" s="113" t="s">
        <v>4512</v>
      </c>
      <c r="D4213" s="113" t="s">
        <v>819</v>
      </c>
      <c r="E4213" s="113" t="s">
        <v>845</v>
      </c>
      <c r="F4213" s="114">
        <v>2</v>
      </c>
      <c r="G4213" s="118" t="s">
        <v>821</v>
      </c>
    </row>
    <row r="4214" spans="1:7" ht="21" x14ac:dyDescent="0.35">
      <c r="A4214" s="112" t="s">
        <v>816</v>
      </c>
      <c r="B4214" s="113" t="s">
        <v>867</v>
      </c>
      <c r="C4214" s="113" t="s">
        <v>4513</v>
      </c>
      <c r="D4214" s="113" t="s">
        <v>819</v>
      </c>
      <c r="E4214" s="113" t="s">
        <v>838</v>
      </c>
      <c r="F4214" s="114">
        <v>1</v>
      </c>
      <c r="G4214" s="118" t="s">
        <v>821</v>
      </c>
    </row>
    <row r="4215" spans="1:7" ht="21" x14ac:dyDescent="0.35">
      <c r="A4215" s="112" t="s">
        <v>816</v>
      </c>
      <c r="B4215" s="113" t="s">
        <v>1215</v>
      </c>
      <c r="C4215" s="113" t="s">
        <v>4514</v>
      </c>
      <c r="D4215" s="113" t="s">
        <v>824</v>
      </c>
      <c r="E4215" s="115"/>
      <c r="F4215" s="114">
        <v>1</v>
      </c>
      <c r="G4215" s="118" t="s">
        <v>821</v>
      </c>
    </row>
    <row r="4216" spans="1:7" ht="21" x14ac:dyDescent="0.35">
      <c r="A4216" s="112" t="s">
        <v>816</v>
      </c>
      <c r="B4216" s="113" t="s">
        <v>2802</v>
      </c>
      <c r="C4216" s="113" t="s">
        <v>4515</v>
      </c>
      <c r="D4216" s="113" t="s">
        <v>824</v>
      </c>
      <c r="E4216" s="115"/>
      <c r="F4216" s="114">
        <v>1</v>
      </c>
      <c r="G4216" s="118" t="s">
        <v>821</v>
      </c>
    </row>
    <row r="4217" spans="1:7" ht="21" x14ac:dyDescent="0.35">
      <c r="A4217" s="112" t="s">
        <v>816</v>
      </c>
      <c r="B4217" s="113" t="s">
        <v>1215</v>
      </c>
      <c r="C4217" s="113" t="s">
        <v>4516</v>
      </c>
      <c r="D4217" s="113" t="s">
        <v>824</v>
      </c>
      <c r="E4217" s="115"/>
      <c r="F4217" s="114">
        <v>1</v>
      </c>
      <c r="G4217" s="118" t="s">
        <v>821</v>
      </c>
    </row>
    <row r="4218" spans="1:7" ht="21" x14ac:dyDescent="0.35">
      <c r="A4218" s="112" t="s">
        <v>816</v>
      </c>
      <c r="B4218" s="113" t="s">
        <v>1060</v>
      </c>
      <c r="C4218" s="113" t="s">
        <v>4517</v>
      </c>
      <c r="D4218" s="113" t="s">
        <v>824</v>
      </c>
      <c r="E4218" s="115"/>
      <c r="F4218" s="114">
        <v>1</v>
      </c>
      <c r="G4218" s="118" t="s">
        <v>821</v>
      </c>
    </row>
    <row r="4219" spans="1:7" x14ac:dyDescent="0.35">
      <c r="A4219" s="112" t="s">
        <v>816</v>
      </c>
      <c r="B4219" s="113" t="s">
        <v>827</v>
      </c>
      <c r="C4219" s="113" t="s">
        <v>4518</v>
      </c>
      <c r="D4219" s="113" t="s">
        <v>824</v>
      </c>
      <c r="E4219" s="115"/>
      <c r="F4219" s="114">
        <v>1</v>
      </c>
      <c r="G4219" s="118" t="s">
        <v>821</v>
      </c>
    </row>
    <row r="4220" spans="1:7" x14ac:dyDescent="0.35">
      <c r="A4220" s="112" t="s">
        <v>816</v>
      </c>
      <c r="B4220" s="113" t="s">
        <v>867</v>
      </c>
      <c r="C4220" s="113" t="s">
        <v>4519</v>
      </c>
      <c r="D4220" s="113" t="s">
        <v>824</v>
      </c>
      <c r="E4220" s="115"/>
      <c r="F4220" s="114">
        <v>1</v>
      </c>
      <c r="G4220" s="118" t="s">
        <v>821</v>
      </c>
    </row>
    <row r="4221" spans="1:7" x14ac:dyDescent="0.35">
      <c r="A4221" s="112" t="s">
        <v>816</v>
      </c>
      <c r="B4221" s="113" t="s">
        <v>1185</v>
      </c>
      <c r="C4221" s="113" t="s">
        <v>4156</v>
      </c>
      <c r="D4221" s="113" t="s">
        <v>824</v>
      </c>
      <c r="E4221" s="115"/>
      <c r="F4221" s="114">
        <v>4</v>
      </c>
      <c r="G4221" s="118" t="s">
        <v>821</v>
      </c>
    </row>
    <row r="4222" spans="1:7" ht="21" x14ac:dyDescent="0.35">
      <c r="A4222" s="112" t="s">
        <v>816</v>
      </c>
      <c r="B4222" s="113" t="s">
        <v>4520</v>
      </c>
      <c r="C4222" s="113" t="s">
        <v>4521</v>
      </c>
      <c r="D4222" s="113" t="s">
        <v>824</v>
      </c>
      <c r="E4222" s="115"/>
      <c r="F4222" s="114">
        <v>4</v>
      </c>
      <c r="G4222" s="118" t="s">
        <v>821</v>
      </c>
    </row>
    <row r="4223" spans="1:7" ht="21" x14ac:dyDescent="0.35">
      <c r="A4223" s="112" t="s">
        <v>816</v>
      </c>
      <c r="B4223" s="113" t="s">
        <v>890</v>
      </c>
      <c r="C4223" s="113" t="s">
        <v>4522</v>
      </c>
      <c r="D4223" s="113" t="s">
        <v>824</v>
      </c>
      <c r="E4223" s="115"/>
      <c r="F4223" s="114">
        <v>4</v>
      </c>
      <c r="G4223" s="118" t="s">
        <v>821</v>
      </c>
    </row>
    <row r="4224" spans="1:7" x14ac:dyDescent="0.35">
      <c r="A4224" s="112" t="s">
        <v>816</v>
      </c>
      <c r="B4224" s="113" t="s">
        <v>1009</v>
      </c>
      <c r="C4224" s="113" t="s">
        <v>4523</v>
      </c>
      <c r="D4224" s="113" t="s">
        <v>824</v>
      </c>
      <c r="E4224" s="115"/>
      <c r="F4224" s="114">
        <v>1</v>
      </c>
      <c r="G4224" s="118" t="s">
        <v>821</v>
      </c>
    </row>
    <row r="4225" spans="1:7" x14ac:dyDescent="0.35">
      <c r="A4225" s="112" t="s">
        <v>816</v>
      </c>
      <c r="B4225" s="113" t="s">
        <v>1009</v>
      </c>
      <c r="C4225" s="113" t="s">
        <v>4523</v>
      </c>
      <c r="D4225" s="113" t="s">
        <v>824</v>
      </c>
      <c r="E4225" s="115"/>
      <c r="F4225" s="114">
        <v>1</v>
      </c>
      <c r="G4225" s="118" t="s">
        <v>821</v>
      </c>
    </row>
    <row r="4226" spans="1:7" x14ac:dyDescent="0.35">
      <c r="A4226" s="112" t="s">
        <v>816</v>
      </c>
      <c r="B4226" s="113" t="s">
        <v>1009</v>
      </c>
      <c r="C4226" s="113" t="s">
        <v>4523</v>
      </c>
      <c r="D4226" s="113" t="s">
        <v>824</v>
      </c>
      <c r="E4226" s="115"/>
      <c r="F4226" s="114">
        <v>1</v>
      </c>
      <c r="G4226" s="118" t="s">
        <v>821</v>
      </c>
    </row>
    <row r="4227" spans="1:7" x14ac:dyDescent="0.35">
      <c r="A4227" s="112" t="s">
        <v>816</v>
      </c>
      <c r="B4227" s="113" t="s">
        <v>1009</v>
      </c>
      <c r="C4227" s="113" t="s">
        <v>4523</v>
      </c>
      <c r="D4227" s="113" t="s">
        <v>824</v>
      </c>
      <c r="E4227" s="115"/>
      <c r="F4227" s="114">
        <v>1</v>
      </c>
      <c r="G4227" s="118" t="s">
        <v>821</v>
      </c>
    </row>
    <row r="4228" spans="1:7" ht="21" x14ac:dyDescent="0.35">
      <c r="A4228" s="112" t="s">
        <v>816</v>
      </c>
      <c r="B4228" s="113" t="s">
        <v>1319</v>
      </c>
      <c r="C4228" s="113" t="s">
        <v>4524</v>
      </c>
      <c r="D4228" s="113" t="s">
        <v>824</v>
      </c>
      <c r="E4228" s="115"/>
      <c r="F4228" s="114">
        <v>6</v>
      </c>
      <c r="G4228" s="118" t="s">
        <v>821</v>
      </c>
    </row>
    <row r="4229" spans="1:7" ht="21" x14ac:dyDescent="0.35">
      <c r="A4229" s="112" t="s">
        <v>816</v>
      </c>
      <c r="B4229" s="113" t="s">
        <v>1331</v>
      </c>
      <c r="C4229" s="113" t="s">
        <v>4525</v>
      </c>
      <c r="D4229" s="113" t="s">
        <v>824</v>
      </c>
      <c r="E4229" s="115"/>
      <c r="F4229" s="114">
        <v>2</v>
      </c>
      <c r="G4229" s="118" t="s">
        <v>821</v>
      </c>
    </row>
    <row r="4230" spans="1:7" ht="21" x14ac:dyDescent="0.35">
      <c r="A4230" s="112" t="s">
        <v>816</v>
      </c>
      <c r="B4230" s="113" t="s">
        <v>1331</v>
      </c>
      <c r="C4230" s="113" t="s">
        <v>4525</v>
      </c>
      <c r="D4230" s="113" t="s">
        <v>824</v>
      </c>
      <c r="E4230" s="115"/>
      <c r="F4230" s="114">
        <v>2</v>
      </c>
      <c r="G4230" s="118" t="s">
        <v>821</v>
      </c>
    </row>
    <row r="4231" spans="1:7" ht="21" x14ac:dyDescent="0.35">
      <c r="A4231" s="112" t="s">
        <v>816</v>
      </c>
      <c r="B4231" s="113" t="s">
        <v>850</v>
      </c>
      <c r="C4231" s="113" t="s">
        <v>4526</v>
      </c>
      <c r="D4231" s="113" t="s">
        <v>824</v>
      </c>
      <c r="E4231" s="115"/>
      <c r="F4231" s="114">
        <v>1</v>
      </c>
      <c r="G4231" s="118" t="s">
        <v>821</v>
      </c>
    </row>
    <row r="4232" spans="1:7" x14ac:dyDescent="0.35">
      <c r="A4232" s="112" t="s">
        <v>816</v>
      </c>
      <c r="B4232" s="113" t="s">
        <v>1551</v>
      </c>
      <c r="C4232" s="113" t="s">
        <v>4527</v>
      </c>
      <c r="D4232" s="113" t="s">
        <v>824</v>
      </c>
      <c r="E4232" s="115"/>
      <c r="F4232" s="114">
        <v>10</v>
      </c>
      <c r="G4232" s="118" t="s">
        <v>821</v>
      </c>
    </row>
    <row r="4233" spans="1:7" ht="21" x14ac:dyDescent="0.35">
      <c r="A4233" s="112" t="s">
        <v>816</v>
      </c>
      <c r="B4233" s="113" t="s">
        <v>4528</v>
      </c>
      <c r="C4233" s="113" t="s">
        <v>4529</v>
      </c>
      <c r="D4233" s="113" t="s">
        <v>824</v>
      </c>
      <c r="E4233" s="115"/>
      <c r="F4233" s="114">
        <v>1</v>
      </c>
      <c r="G4233" s="118" t="s">
        <v>821</v>
      </c>
    </row>
    <row r="4234" spans="1:7" x14ac:dyDescent="0.35">
      <c r="A4234" s="112" t="s">
        <v>816</v>
      </c>
      <c r="B4234" s="113" t="s">
        <v>1202</v>
      </c>
      <c r="C4234" s="113" t="s">
        <v>4530</v>
      </c>
      <c r="D4234" s="113" t="s">
        <v>824</v>
      </c>
      <c r="E4234" s="115"/>
      <c r="F4234" s="114">
        <v>5</v>
      </c>
      <c r="G4234" s="118" t="s">
        <v>821</v>
      </c>
    </row>
    <row r="4235" spans="1:7" ht="21" x14ac:dyDescent="0.35">
      <c r="A4235" s="112" t="s">
        <v>816</v>
      </c>
      <c r="B4235" s="113" t="s">
        <v>1098</v>
      </c>
      <c r="C4235" s="113" t="s">
        <v>4531</v>
      </c>
      <c r="D4235" s="113" t="s">
        <v>824</v>
      </c>
      <c r="E4235" s="115"/>
      <c r="F4235" s="114">
        <v>1</v>
      </c>
      <c r="G4235" s="118" t="s">
        <v>821</v>
      </c>
    </row>
    <row r="4236" spans="1:7" ht="21" x14ac:dyDescent="0.35">
      <c r="A4236" s="112" t="s">
        <v>816</v>
      </c>
      <c r="B4236" s="113" t="s">
        <v>4532</v>
      </c>
      <c r="C4236" s="113" t="s">
        <v>4533</v>
      </c>
      <c r="D4236" s="113" t="s">
        <v>819</v>
      </c>
      <c r="E4236" s="113" t="s">
        <v>838</v>
      </c>
      <c r="F4236" s="114">
        <v>1</v>
      </c>
      <c r="G4236" s="118" t="s">
        <v>821</v>
      </c>
    </row>
    <row r="4237" spans="1:7" x14ac:dyDescent="0.35">
      <c r="A4237" s="112" t="s">
        <v>816</v>
      </c>
      <c r="B4237" s="113" t="s">
        <v>1177</v>
      </c>
      <c r="C4237" s="113" t="s">
        <v>4534</v>
      </c>
      <c r="D4237" s="113" t="s">
        <v>824</v>
      </c>
      <c r="E4237" s="115"/>
      <c r="F4237" s="114">
        <v>1</v>
      </c>
      <c r="G4237" s="118" t="s">
        <v>821</v>
      </c>
    </row>
    <row r="4238" spans="1:7" ht="21" x14ac:dyDescent="0.35">
      <c r="A4238" s="112" t="s">
        <v>816</v>
      </c>
      <c r="B4238" s="113" t="s">
        <v>1085</v>
      </c>
      <c r="C4238" s="113" t="s">
        <v>4535</v>
      </c>
      <c r="D4238" s="113" t="s">
        <v>819</v>
      </c>
      <c r="E4238" s="113" t="s">
        <v>838</v>
      </c>
      <c r="F4238" s="114">
        <v>1</v>
      </c>
      <c r="G4238" s="118" t="s">
        <v>821</v>
      </c>
    </row>
    <row r="4239" spans="1:7" x14ac:dyDescent="0.35">
      <c r="A4239" s="112" t="s">
        <v>816</v>
      </c>
      <c r="B4239" s="113" t="s">
        <v>1015</v>
      </c>
      <c r="C4239" s="113" t="s">
        <v>4536</v>
      </c>
      <c r="D4239" s="113" t="s">
        <v>819</v>
      </c>
      <c r="E4239" s="113" t="s">
        <v>838</v>
      </c>
      <c r="F4239" s="114">
        <v>1</v>
      </c>
      <c r="G4239" s="118" t="s">
        <v>821</v>
      </c>
    </row>
    <row r="4240" spans="1:7" ht="21" x14ac:dyDescent="0.35">
      <c r="A4240" s="112" t="s">
        <v>816</v>
      </c>
      <c r="B4240" s="113" t="s">
        <v>996</v>
      </c>
      <c r="C4240" s="113" t="s">
        <v>3876</v>
      </c>
      <c r="D4240" s="113" t="s">
        <v>824</v>
      </c>
      <c r="E4240" s="115"/>
      <c r="F4240" s="114">
        <v>1</v>
      </c>
      <c r="G4240" s="118" t="s">
        <v>821</v>
      </c>
    </row>
    <row r="4241" spans="1:7" ht="21" x14ac:dyDescent="0.35">
      <c r="A4241" s="112" t="s">
        <v>816</v>
      </c>
      <c r="B4241" s="113" t="s">
        <v>996</v>
      </c>
      <c r="C4241" s="113" t="s">
        <v>3876</v>
      </c>
      <c r="D4241" s="113" t="s">
        <v>824</v>
      </c>
      <c r="E4241" s="115"/>
      <c r="F4241" s="114">
        <v>1</v>
      </c>
      <c r="G4241" s="118" t="s">
        <v>821</v>
      </c>
    </row>
    <row r="4242" spans="1:7" ht="21" x14ac:dyDescent="0.35">
      <c r="A4242" s="112" t="s">
        <v>816</v>
      </c>
      <c r="B4242" s="113" t="s">
        <v>996</v>
      </c>
      <c r="C4242" s="113" t="s">
        <v>3876</v>
      </c>
      <c r="D4242" s="113" t="s">
        <v>824</v>
      </c>
      <c r="E4242" s="115"/>
      <c r="F4242" s="114">
        <v>1</v>
      </c>
      <c r="G4242" s="118" t="s">
        <v>821</v>
      </c>
    </row>
    <row r="4243" spans="1:7" ht="21" x14ac:dyDescent="0.35">
      <c r="A4243" s="112" t="s">
        <v>816</v>
      </c>
      <c r="B4243" s="113" t="s">
        <v>996</v>
      </c>
      <c r="C4243" s="113" t="s">
        <v>4537</v>
      </c>
      <c r="D4243" s="113" t="s">
        <v>819</v>
      </c>
      <c r="E4243" s="113" t="s">
        <v>820</v>
      </c>
      <c r="F4243" s="114">
        <v>1</v>
      </c>
      <c r="G4243" s="118" t="s">
        <v>821</v>
      </c>
    </row>
    <row r="4244" spans="1:7" ht="21" x14ac:dyDescent="0.35">
      <c r="A4244" s="112" t="s">
        <v>816</v>
      </c>
      <c r="B4244" s="113" t="s">
        <v>996</v>
      </c>
      <c r="C4244" s="113" t="s">
        <v>4537</v>
      </c>
      <c r="D4244" s="113" t="s">
        <v>819</v>
      </c>
      <c r="E4244" s="113" t="s">
        <v>820</v>
      </c>
      <c r="F4244" s="114">
        <v>1</v>
      </c>
      <c r="G4244" s="118" t="s">
        <v>821</v>
      </c>
    </row>
    <row r="4245" spans="1:7" ht="21" x14ac:dyDescent="0.35">
      <c r="A4245" s="112" t="s">
        <v>816</v>
      </c>
      <c r="B4245" s="113" t="s">
        <v>890</v>
      </c>
      <c r="C4245" s="113" t="s">
        <v>4538</v>
      </c>
      <c r="D4245" s="113" t="s">
        <v>819</v>
      </c>
      <c r="E4245" s="113" t="s">
        <v>820</v>
      </c>
      <c r="F4245" s="114">
        <v>1</v>
      </c>
      <c r="G4245" s="118" t="s">
        <v>821</v>
      </c>
    </row>
    <row r="4246" spans="1:7" ht="21" x14ac:dyDescent="0.35">
      <c r="A4246" s="112" t="s">
        <v>816</v>
      </c>
      <c r="B4246" s="113" t="s">
        <v>890</v>
      </c>
      <c r="C4246" s="113" t="s">
        <v>4539</v>
      </c>
      <c r="D4246" s="113" t="s">
        <v>819</v>
      </c>
      <c r="E4246" s="113" t="s">
        <v>820</v>
      </c>
      <c r="F4246" s="114">
        <v>1</v>
      </c>
      <c r="G4246" s="118" t="s">
        <v>821</v>
      </c>
    </row>
    <row r="4247" spans="1:7" ht="21" x14ac:dyDescent="0.35">
      <c r="A4247" s="112" t="s">
        <v>816</v>
      </c>
      <c r="B4247" s="113" t="s">
        <v>890</v>
      </c>
      <c r="C4247" s="113" t="s">
        <v>4539</v>
      </c>
      <c r="D4247" s="113" t="s">
        <v>819</v>
      </c>
      <c r="E4247" s="113" t="s">
        <v>820</v>
      </c>
      <c r="F4247" s="114">
        <v>1</v>
      </c>
      <c r="G4247" s="118" t="s">
        <v>821</v>
      </c>
    </row>
    <row r="4248" spans="1:7" ht="21" x14ac:dyDescent="0.35">
      <c r="A4248" s="112" t="s">
        <v>816</v>
      </c>
      <c r="B4248" s="113" t="s">
        <v>890</v>
      </c>
      <c r="C4248" s="113" t="s">
        <v>4540</v>
      </c>
      <c r="D4248" s="113" t="s">
        <v>819</v>
      </c>
      <c r="E4248" s="113" t="s">
        <v>820</v>
      </c>
      <c r="F4248" s="114">
        <v>1</v>
      </c>
      <c r="G4248" s="118" t="s">
        <v>821</v>
      </c>
    </row>
    <row r="4249" spans="1:7" ht="21" x14ac:dyDescent="0.35">
      <c r="A4249" s="112" t="s">
        <v>816</v>
      </c>
      <c r="B4249" s="113" t="s">
        <v>890</v>
      </c>
      <c r="C4249" s="113" t="s">
        <v>4540</v>
      </c>
      <c r="D4249" s="113" t="s">
        <v>819</v>
      </c>
      <c r="E4249" s="113" t="s">
        <v>820</v>
      </c>
      <c r="F4249" s="114">
        <v>1</v>
      </c>
      <c r="G4249" s="118" t="s">
        <v>821</v>
      </c>
    </row>
    <row r="4250" spans="1:7" ht="21" x14ac:dyDescent="0.35">
      <c r="A4250" s="112" t="s">
        <v>816</v>
      </c>
      <c r="B4250" s="113" t="s">
        <v>924</v>
      </c>
      <c r="C4250" s="113" t="s">
        <v>4541</v>
      </c>
      <c r="D4250" s="113" t="s">
        <v>819</v>
      </c>
      <c r="E4250" s="113" t="s">
        <v>820</v>
      </c>
      <c r="F4250" s="114">
        <v>1</v>
      </c>
      <c r="G4250" s="118" t="s">
        <v>821</v>
      </c>
    </row>
    <row r="4251" spans="1:7" ht="21" x14ac:dyDescent="0.35">
      <c r="A4251" s="112" t="s">
        <v>816</v>
      </c>
      <c r="B4251" s="113" t="s">
        <v>924</v>
      </c>
      <c r="C4251" s="113" t="s">
        <v>4541</v>
      </c>
      <c r="D4251" s="113" t="s">
        <v>819</v>
      </c>
      <c r="E4251" s="113" t="s">
        <v>820</v>
      </c>
      <c r="F4251" s="114">
        <v>1</v>
      </c>
      <c r="G4251" s="118" t="s">
        <v>821</v>
      </c>
    </row>
    <row r="4252" spans="1:7" ht="21" x14ac:dyDescent="0.35">
      <c r="A4252" s="112" t="s">
        <v>816</v>
      </c>
      <c r="B4252" s="113" t="s">
        <v>3767</v>
      </c>
      <c r="C4252" s="113" t="s">
        <v>4542</v>
      </c>
      <c r="D4252" s="113" t="s">
        <v>824</v>
      </c>
      <c r="E4252" s="115"/>
      <c r="F4252" s="114">
        <v>4</v>
      </c>
      <c r="G4252" s="118" t="s">
        <v>821</v>
      </c>
    </row>
    <row r="4253" spans="1:7" ht="21" x14ac:dyDescent="0.35">
      <c r="A4253" s="112" t="s">
        <v>816</v>
      </c>
      <c r="B4253" s="113" t="s">
        <v>4306</v>
      </c>
      <c r="C4253" s="113" t="s">
        <v>4543</v>
      </c>
      <c r="D4253" s="113" t="s">
        <v>819</v>
      </c>
      <c r="E4253" s="113" t="s">
        <v>845</v>
      </c>
      <c r="F4253" s="114">
        <v>8</v>
      </c>
      <c r="G4253" s="118" t="s">
        <v>821</v>
      </c>
    </row>
    <row r="4254" spans="1:7" x14ac:dyDescent="0.35">
      <c r="A4254" s="112" t="s">
        <v>816</v>
      </c>
      <c r="B4254" s="113" t="s">
        <v>1823</v>
      </c>
      <c r="C4254" s="113" t="s">
        <v>2160</v>
      </c>
      <c r="D4254" s="113" t="s">
        <v>824</v>
      </c>
      <c r="E4254" s="115"/>
      <c r="F4254" s="114">
        <v>1</v>
      </c>
      <c r="G4254" s="118" t="s">
        <v>821</v>
      </c>
    </row>
    <row r="4255" spans="1:7" ht="21" x14ac:dyDescent="0.35">
      <c r="A4255" s="112" t="s">
        <v>816</v>
      </c>
      <c r="B4255" s="113" t="s">
        <v>2420</v>
      </c>
      <c r="C4255" s="113" t="s">
        <v>4544</v>
      </c>
      <c r="D4255" s="113" t="s">
        <v>824</v>
      </c>
      <c r="E4255" s="115"/>
      <c r="F4255" s="114">
        <v>10</v>
      </c>
      <c r="G4255" s="118" t="s">
        <v>821</v>
      </c>
    </row>
    <row r="4256" spans="1:7" ht="21" x14ac:dyDescent="0.35">
      <c r="A4256" s="112" t="s">
        <v>816</v>
      </c>
      <c r="B4256" s="113" t="s">
        <v>1505</v>
      </c>
      <c r="C4256" s="113" t="s">
        <v>4545</v>
      </c>
      <c r="D4256" s="113" t="s">
        <v>824</v>
      </c>
      <c r="E4256" s="115"/>
      <c r="F4256" s="114">
        <v>3</v>
      </c>
      <c r="G4256" s="118" t="s">
        <v>821</v>
      </c>
    </row>
    <row r="4257" spans="1:7" ht="21" x14ac:dyDescent="0.35">
      <c r="A4257" s="112" t="s">
        <v>816</v>
      </c>
      <c r="B4257" s="113" t="s">
        <v>1266</v>
      </c>
      <c r="C4257" s="113" t="s">
        <v>4546</v>
      </c>
      <c r="D4257" s="113" t="s">
        <v>824</v>
      </c>
      <c r="E4257" s="115"/>
      <c r="F4257" s="114">
        <v>1</v>
      </c>
      <c r="G4257" s="118" t="s">
        <v>821</v>
      </c>
    </row>
    <row r="4258" spans="1:7" ht="21" x14ac:dyDescent="0.35">
      <c r="A4258" s="112" t="s">
        <v>816</v>
      </c>
      <c r="B4258" s="113" t="s">
        <v>873</v>
      </c>
      <c r="C4258" s="113" t="s">
        <v>4547</v>
      </c>
      <c r="D4258" s="113" t="s">
        <v>824</v>
      </c>
      <c r="E4258" s="115"/>
      <c r="F4258" s="114">
        <v>2</v>
      </c>
      <c r="G4258" s="118" t="s">
        <v>821</v>
      </c>
    </row>
    <row r="4259" spans="1:7" ht="21" x14ac:dyDescent="0.35">
      <c r="A4259" s="112" t="s">
        <v>816</v>
      </c>
      <c r="B4259" s="113" t="s">
        <v>1378</v>
      </c>
      <c r="C4259" s="113" t="s">
        <v>4548</v>
      </c>
      <c r="D4259" s="113" t="s">
        <v>824</v>
      </c>
      <c r="E4259" s="115"/>
      <c r="F4259" s="114">
        <v>4</v>
      </c>
      <c r="G4259" s="118" t="s">
        <v>821</v>
      </c>
    </row>
    <row r="4260" spans="1:7" x14ac:dyDescent="0.35">
      <c r="A4260" s="112" t="s">
        <v>816</v>
      </c>
      <c r="B4260" s="113" t="s">
        <v>1114</v>
      </c>
      <c r="C4260" s="113" t="s">
        <v>3109</v>
      </c>
      <c r="D4260" s="113" t="s">
        <v>824</v>
      </c>
      <c r="E4260" s="115"/>
      <c r="F4260" s="114">
        <v>1</v>
      </c>
      <c r="G4260" s="118" t="s">
        <v>821</v>
      </c>
    </row>
    <row r="4261" spans="1:7" ht="21" x14ac:dyDescent="0.35">
      <c r="A4261" s="112" t="s">
        <v>816</v>
      </c>
      <c r="B4261" s="113" t="s">
        <v>2920</v>
      </c>
      <c r="C4261" s="113" t="s">
        <v>4549</v>
      </c>
      <c r="D4261" s="113" t="s">
        <v>824</v>
      </c>
      <c r="E4261" s="115"/>
      <c r="F4261" s="114">
        <v>1</v>
      </c>
      <c r="G4261" s="118" t="s">
        <v>821</v>
      </c>
    </row>
    <row r="4262" spans="1:7" ht="21" x14ac:dyDescent="0.35">
      <c r="A4262" s="112" t="s">
        <v>816</v>
      </c>
      <c r="B4262" s="113" t="s">
        <v>2920</v>
      </c>
      <c r="C4262" s="113" t="s">
        <v>4549</v>
      </c>
      <c r="D4262" s="113" t="s">
        <v>824</v>
      </c>
      <c r="E4262" s="115"/>
      <c r="F4262" s="114">
        <v>1</v>
      </c>
      <c r="G4262" s="118" t="s">
        <v>821</v>
      </c>
    </row>
    <row r="4263" spans="1:7" ht="21" x14ac:dyDescent="0.35">
      <c r="A4263" s="112" t="s">
        <v>816</v>
      </c>
      <c r="B4263" s="113" t="s">
        <v>890</v>
      </c>
      <c r="C4263" s="113" t="s">
        <v>4550</v>
      </c>
      <c r="D4263" s="113" t="s">
        <v>824</v>
      </c>
      <c r="E4263" s="115"/>
      <c r="F4263" s="114">
        <v>1</v>
      </c>
      <c r="G4263" s="118" t="s">
        <v>821</v>
      </c>
    </row>
    <row r="4264" spans="1:7" ht="21" x14ac:dyDescent="0.35">
      <c r="A4264" s="112" t="s">
        <v>816</v>
      </c>
      <c r="B4264" s="113" t="s">
        <v>2634</v>
      </c>
      <c r="C4264" s="113" t="s">
        <v>4551</v>
      </c>
      <c r="D4264" s="113" t="s">
        <v>824</v>
      </c>
      <c r="E4264" s="115"/>
      <c r="F4264" s="114">
        <v>2</v>
      </c>
      <c r="G4264" s="118" t="s">
        <v>821</v>
      </c>
    </row>
    <row r="4265" spans="1:7" ht="21" x14ac:dyDescent="0.35">
      <c r="A4265" s="112" t="s">
        <v>816</v>
      </c>
      <c r="B4265" s="113" t="s">
        <v>1583</v>
      </c>
      <c r="C4265" s="113" t="s">
        <v>4552</v>
      </c>
      <c r="D4265" s="113" t="s">
        <v>824</v>
      </c>
      <c r="E4265" s="115"/>
      <c r="F4265" s="114">
        <v>1</v>
      </c>
      <c r="G4265" s="118" t="s">
        <v>821</v>
      </c>
    </row>
    <row r="4266" spans="1:7" ht="21" x14ac:dyDescent="0.35">
      <c r="A4266" s="112" t="s">
        <v>816</v>
      </c>
      <c r="B4266" s="113" t="s">
        <v>1583</v>
      </c>
      <c r="C4266" s="113" t="s">
        <v>4553</v>
      </c>
      <c r="D4266" s="113" t="s">
        <v>824</v>
      </c>
      <c r="E4266" s="115"/>
      <c r="F4266" s="114">
        <v>1</v>
      </c>
      <c r="G4266" s="118" t="s">
        <v>821</v>
      </c>
    </row>
    <row r="4267" spans="1:7" ht="21" x14ac:dyDescent="0.35">
      <c r="A4267" s="112" t="s">
        <v>816</v>
      </c>
      <c r="B4267" s="113" t="s">
        <v>3683</v>
      </c>
      <c r="C4267" s="113" t="s">
        <v>4554</v>
      </c>
      <c r="D4267" s="113" t="s">
        <v>824</v>
      </c>
      <c r="E4267" s="115"/>
      <c r="F4267" s="114">
        <v>2</v>
      </c>
      <c r="G4267" s="118" t="s">
        <v>821</v>
      </c>
    </row>
    <row r="4268" spans="1:7" x14ac:dyDescent="0.35">
      <c r="A4268" s="112" t="s">
        <v>816</v>
      </c>
      <c r="B4268" s="113" t="s">
        <v>1474</v>
      </c>
      <c r="C4268" s="113" t="s">
        <v>4555</v>
      </c>
      <c r="D4268" s="113" t="s">
        <v>824</v>
      </c>
      <c r="E4268" s="115"/>
      <c r="F4268" s="114">
        <v>1</v>
      </c>
      <c r="G4268" s="118" t="s">
        <v>821</v>
      </c>
    </row>
    <row r="4269" spans="1:7" ht="21" x14ac:dyDescent="0.35">
      <c r="A4269" s="112" t="s">
        <v>816</v>
      </c>
      <c r="B4269" s="113" t="s">
        <v>969</v>
      </c>
      <c r="C4269" s="113" t="s">
        <v>3900</v>
      </c>
      <c r="D4269" s="113" t="s">
        <v>824</v>
      </c>
      <c r="E4269" s="115"/>
      <c r="F4269" s="114">
        <v>1</v>
      </c>
      <c r="G4269" s="118" t="s">
        <v>821</v>
      </c>
    </row>
    <row r="4270" spans="1:7" x14ac:dyDescent="0.35">
      <c r="A4270" s="112" t="s">
        <v>816</v>
      </c>
      <c r="B4270" s="113" t="s">
        <v>4556</v>
      </c>
      <c r="C4270" s="113" t="s">
        <v>4557</v>
      </c>
      <c r="D4270" s="113" t="s">
        <v>824</v>
      </c>
      <c r="E4270" s="115"/>
      <c r="F4270" s="114">
        <v>1</v>
      </c>
      <c r="G4270" s="118" t="s">
        <v>821</v>
      </c>
    </row>
    <row r="4271" spans="1:7" x14ac:dyDescent="0.35">
      <c r="A4271" s="112" t="s">
        <v>816</v>
      </c>
      <c r="B4271" s="113" t="s">
        <v>853</v>
      </c>
      <c r="C4271" s="113" t="s">
        <v>4558</v>
      </c>
      <c r="D4271" s="113" t="s">
        <v>824</v>
      </c>
      <c r="E4271" s="115"/>
      <c r="F4271" s="114">
        <v>15</v>
      </c>
      <c r="G4271" s="118" t="s">
        <v>821</v>
      </c>
    </row>
    <row r="4272" spans="1:7" x14ac:dyDescent="0.35">
      <c r="A4272" s="112" t="s">
        <v>816</v>
      </c>
      <c r="B4272" s="113" t="s">
        <v>2116</v>
      </c>
      <c r="C4272" s="113" t="s">
        <v>4559</v>
      </c>
      <c r="D4272" s="113" t="s">
        <v>824</v>
      </c>
      <c r="E4272" s="115"/>
      <c r="F4272" s="114">
        <v>11</v>
      </c>
      <c r="G4272" s="118" t="s">
        <v>821</v>
      </c>
    </row>
    <row r="4273" spans="1:7" ht="21" x14ac:dyDescent="0.35">
      <c r="A4273" s="112" t="s">
        <v>816</v>
      </c>
      <c r="B4273" s="113" t="s">
        <v>1291</v>
      </c>
      <c r="C4273" s="113" t="s">
        <v>4560</v>
      </c>
      <c r="D4273" s="113" t="s">
        <v>819</v>
      </c>
      <c r="E4273" s="113" t="s">
        <v>845</v>
      </c>
      <c r="F4273" s="114">
        <v>1</v>
      </c>
      <c r="G4273" s="118" t="s">
        <v>821</v>
      </c>
    </row>
    <row r="4274" spans="1:7" ht="21" x14ac:dyDescent="0.35">
      <c r="A4274" s="112" t="s">
        <v>816</v>
      </c>
      <c r="B4274" s="113" t="s">
        <v>2068</v>
      </c>
      <c r="C4274" s="113" t="s">
        <v>4561</v>
      </c>
      <c r="D4274" s="113" t="s">
        <v>824</v>
      </c>
      <c r="E4274" s="115"/>
      <c r="F4274" s="114">
        <v>1</v>
      </c>
      <c r="G4274" s="118" t="s">
        <v>821</v>
      </c>
    </row>
    <row r="4275" spans="1:7" ht="21" x14ac:dyDescent="0.35">
      <c r="A4275" s="112" t="s">
        <v>816</v>
      </c>
      <c r="B4275" s="113" t="s">
        <v>2068</v>
      </c>
      <c r="C4275" s="113" t="s">
        <v>4561</v>
      </c>
      <c r="D4275" s="113" t="s">
        <v>824</v>
      </c>
      <c r="E4275" s="115"/>
      <c r="F4275" s="114">
        <v>1</v>
      </c>
      <c r="G4275" s="118" t="s">
        <v>821</v>
      </c>
    </row>
    <row r="4276" spans="1:7" ht="21" x14ac:dyDescent="0.35">
      <c r="A4276" s="112" t="s">
        <v>816</v>
      </c>
      <c r="B4276" s="113" t="s">
        <v>996</v>
      </c>
      <c r="C4276" s="113" t="s">
        <v>4562</v>
      </c>
      <c r="D4276" s="113" t="s">
        <v>819</v>
      </c>
      <c r="E4276" s="113" t="s">
        <v>845</v>
      </c>
      <c r="F4276" s="114">
        <v>2</v>
      </c>
      <c r="G4276" s="118" t="s">
        <v>821</v>
      </c>
    </row>
    <row r="4277" spans="1:7" ht="21" x14ac:dyDescent="0.35">
      <c r="A4277" s="112" t="s">
        <v>816</v>
      </c>
      <c r="B4277" s="113" t="s">
        <v>944</v>
      </c>
      <c r="C4277" s="113" t="s">
        <v>4563</v>
      </c>
      <c r="D4277" s="113" t="s">
        <v>824</v>
      </c>
      <c r="E4277" s="115"/>
      <c r="F4277" s="114">
        <v>1</v>
      </c>
      <c r="G4277" s="118" t="s">
        <v>821</v>
      </c>
    </row>
    <row r="4278" spans="1:7" ht="21" x14ac:dyDescent="0.35">
      <c r="A4278" s="112" t="s">
        <v>816</v>
      </c>
      <c r="B4278" s="113" t="s">
        <v>3588</v>
      </c>
      <c r="C4278" s="113" t="s">
        <v>4564</v>
      </c>
      <c r="D4278" s="113" t="s">
        <v>824</v>
      </c>
      <c r="E4278" s="115"/>
      <c r="F4278" s="114">
        <v>9</v>
      </c>
      <c r="G4278" s="118" t="s">
        <v>821</v>
      </c>
    </row>
    <row r="4279" spans="1:7" ht="21" x14ac:dyDescent="0.35">
      <c r="A4279" s="112" t="s">
        <v>816</v>
      </c>
      <c r="B4279" s="113" t="s">
        <v>969</v>
      </c>
      <c r="C4279" s="113" t="s">
        <v>4565</v>
      </c>
      <c r="D4279" s="113" t="s">
        <v>824</v>
      </c>
      <c r="E4279" s="115"/>
      <c r="F4279" s="114">
        <v>2</v>
      </c>
      <c r="G4279" s="118" t="s">
        <v>821</v>
      </c>
    </row>
    <row r="4280" spans="1:7" ht="21" x14ac:dyDescent="0.35">
      <c r="A4280" s="112" t="s">
        <v>816</v>
      </c>
      <c r="B4280" s="113" t="s">
        <v>3413</v>
      </c>
      <c r="C4280" s="113" t="s">
        <v>4566</v>
      </c>
      <c r="D4280" s="113" t="s">
        <v>824</v>
      </c>
      <c r="E4280" s="115"/>
      <c r="F4280" s="114">
        <v>2</v>
      </c>
      <c r="G4280" s="118" t="s">
        <v>821</v>
      </c>
    </row>
    <row r="4281" spans="1:7" ht="21" x14ac:dyDescent="0.35">
      <c r="A4281" s="112" t="s">
        <v>816</v>
      </c>
      <c r="B4281" s="113" t="s">
        <v>3413</v>
      </c>
      <c r="C4281" s="113" t="s">
        <v>4566</v>
      </c>
      <c r="D4281" s="113" t="s">
        <v>824</v>
      </c>
      <c r="E4281" s="115"/>
      <c r="F4281" s="114">
        <v>2</v>
      </c>
      <c r="G4281" s="118" t="s">
        <v>821</v>
      </c>
    </row>
    <row r="4282" spans="1:7" ht="21" x14ac:dyDescent="0.35">
      <c r="A4282" s="112" t="s">
        <v>816</v>
      </c>
      <c r="B4282" s="113" t="s">
        <v>3413</v>
      </c>
      <c r="C4282" s="113" t="s">
        <v>4566</v>
      </c>
      <c r="D4282" s="113" t="s">
        <v>824</v>
      </c>
      <c r="E4282" s="115"/>
      <c r="F4282" s="114">
        <v>2</v>
      </c>
      <c r="G4282" s="118" t="s">
        <v>821</v>
      </c>
    </row>
    <row r="4283" spans="1:7" ht="21" x14ac:dyDescent="0.35">
      <c r="A4283" s="112" t="s">
        <v>816</v>
      </c>
      <c r="B4283" s="113" t="s">
        <v>3362</v>
      </c>
      <c r="C4283" s="113" t="s">
        <v>4567</v>
      </c>
      <c r="D4283" s="113" t="s">
        <v>824</v>
      </c>
      <c r="E4283" s="115"/>
      <c r="F4283" s="114">
        <v>4</v>
      </c>
      <c r="G4283" s="118" t="s">
        <v>821</v>
      </c>
    </row>
    <row r="4284" spans="1:7" x14ac:dyDescent="0.35">
      <c r="A4284" s="112" t="s">
        <v>816</v>
      </c>
      <c r="B4284" s="113" t="s">
        <v>4568</v>
      </c>
      <c r="C4284" s="113" t="s">
        <v>4569</v>
      </c>
      <c r="D4284" s="113" t="s">
        <v>824</v>
      </c>
      <c r="E4284" s="115"/>
      <c r="F4284" s="114">
        <v>4</v>
      </c>
      <c r="G4284" s="118" t="s">
        <v>821</v>
      </c>
    </row>
    <row r="4285" spans="1:7" x14ac:dyDescent="0.35">
      <c r="A4285" s="112" t="s">
        <v>816</v>
      </c>
      <c r="B4285" s="113" t="s">
        <v>1138</v>
      </c>
      <c r="C4285" s="113" t="s">
        <v>4570</v>
      </c>
      <c r="D4285" s="113" t="s">
        <v>824</v>
      </c>
      <c r="E4285" s="115"/>
      <c r="F4285" s="114">
        <v>2</v>
      </c>
      <c r="G4285" s="118" t="s">
        <v>821</v>
      </c>
    </row>
    <row r="4286" spans="1:7" ht="21" x14ac:dyDescent="0.35">
      <c r="A4286" s="112" t="s">
        <v>816</v>
      </c>
      <c r="B4286" s="113" t="s">
        <v>1138</v>
      </c>
      <c r="C4286" s="113" t="s">
        <v>4571</v>
      </c>
      <c r="D4286" s="113" t="s">
        <v>824</v>
      </c>
      <c r="E4286" s="115"/>
      <c r="F4286" s="114">
        <v>2</v>
      </c>
      <c r="G4286" s="118" t="s">
        <v>821</v>
      </c>
    </row>
    <row r="4287" spans="1:7" x14ac:dyDescent="0.35">
      <c r="A4287" s="112" t="s">
        <v>816</v>
      </c>
      <c r="B4287" s="113" t="s">
        <v>2819</v>
      </c>
      <c r="C4287" s="113" t="s">
        <v>4572</v>
      </c>
      <c r="D4287" s="113" t="s">
        <v>824</v>
      </c>
      <c r="E4287" s="115"/>
      <c r="F4287" s="114">
        <v>1</v>
      </c>
      <c r="G4287" s="118" t="s">
        <v>821</v>
      </c>
    </row>
    <row r="4288" spans="1:7" ht="21" x14ac:dyDescent="0.35">
      <c r="A4288" s="112" t="s">
        <v>816</v>
      </c>
      <c r="B4288" s="113" t="s">
        <v>3138</v>
      </c>
      <c r="C4288" s="113" t="s">
        <v>4573</v>
      </c>
      <c r="D4288" s="113" t="s">
        <v>819</v>
      </c>
      <c r="E4288" s="113" t="s">
        <v>985</v>
      </c>
      <c r="F4288" s="114">
        <v>16</v>
      </c>
      <c r="G4288" s="118" t="s">
        <v>821</v>
      </c>
    </row>
    <row r="4289" spans="1:7" ht="21" x14ac:dyDescent="0.35">
      <c r="A4289" s="112" t="s">
        <v>816</v>
      </c>
      <c r="B4289" s="113" t="s">
        <v>3767</v>
      </c>
      <c r="C4289" s="113" t="s">
        <v>4574</v>
      </c>
      <c r="D4289" s="113" t="s">
        <v>819</v>
      </c>
      <c r="E4289" s="113" t="s">
        <v>820</v>
      </c>
      <c r="F4289" s="114">
        <v>1</v>
      </c>
      <c r="G4289" s="118" t="s">
        <v>821</v>
      </c>
    </row>
    <row r="4290" spans="1:7" x14ac:dyDescent="0.35">
      <c r="A4290" s="112" t="s">
        <v>816</v>
      </c>
      <c r="B4290" s="113" t="s">
        <v>4575</v>
      </c>
      <c r="C4290" s="113" t="s">
        <v>4576</v>
      </c>
      <c r="D4290" s="113" t="s">
        <v>824</v>
      </c>
      <c r="E4290" s="115"/>
      <c r="F4290" s="114">
        <v>1</v>
      </c>
      <c r="G4290" s="118" t="s">
        <v>821</v>
      </c>
    </row>
    <row r="4291" spans="1:7" ht="21" x14ac:dyDescent="0.35">
      <c r="A4291" s="112" t="s">
        <v>816</v>
      </c>
      <c r="B4291" s="113" t="s">
        <v>3413</v>
      </c>
      <c r="C4291" s="113" t="s">
        <v>4577</v>
      </c>
      <c r="D4291" s="113" t="s">
        <v>824</v>
      </c>
      <c r="E4291" s="115"/>
      <c r="F4291" s="114">
        <v>2</v>
      </c>
      <c r="G4291" s="118" t="s">
        <v>821</v>
      </c>
    </row>
    <row r="4292" spans="1:7" ht="21" x14ac:dyDescent="0.35">
      <c r="A4292" s="112" t="s">
        <v>816</v>
      </c>
      <c r="B4292" s="113" t="s">
        <v>2955</v>
      </c>
      <c r="C4292" s="113" t="s">
        <v>4578</v>
      </c>
      <c r="D4292" s="113" t="s">
        <v>824</v>
      </c>
      <c r="E4292" s="115"/>
      <c r="F4292" s="114">
        <v>1</v>
      </c>
      <c r="G4292" s="118" t="s">
        <v>821</v>
      </c>
    </row>
    <row r="4293" spans="1:7" x14ac:dyDescent="0.35">
      <c r="A4293" s="112" t="s">
        <v>816</v>
      </c>
      <c r="B4293" s="113" t="s">
        <v>921</v>
      </c>
      <c r="C4293" s="113" t="s">
        <v>4579</v>
      </c>
      <c r="D4293" s="113" t="s">
        <v>824</v>
      </c>
      <c r="E4293" s="115"/>
      <c r="F4293" s="114">
        <v>1</v>
      </c>
      <c r="G4293" s="118" t="s">
        <v>821</v>
      </c>
    </row>
    <row r="4294" spans="1:7" ht="21" x14ac:dyDescent="0.35">
      <c r="A4294" s="112" t="s">
        <v>816</v>
      </c>
      <c r="B4294" s="113" t="s">
        <v>2314</v>
      </c>
      <c r="C4294" s="113" t="s">
        <v>4340</v>
      </c>
      <c r="D4294" s="113" t="s">
        <v>819</v>
      </c>
      <c r="E4294" s="113" t="s">
        <v>838</v>
      </c>
      <c r="F4294" s="114">
        <v>3</v>
      </c>
      <c r="G4294" s="118" t="s">
        <v>821</v>
      </c>
    </row>
    <row r="4295" spans="1:7" ht="21" x14ac:dyDescent="0.35">
      <c r="A4295" s="112" t="s">
        <v>816</v>
      </c>
      <c r="B4295" s="113" t="s">
        <v>1144</v>
      </c>
      <c r="C4295" s="113" t="s">
        <v>4580</v>
      </c>
      <c r="D4295" s="113" t="s">
        <v>824</v>
      </c>
      <c r="E4295" s="115"/>
      <c r="F4295" s="114">
        <v>1</v>
      </c>
      <c r="G4295" s="118" t="s">
        <v>821</v>
      </c>
    </row>
    <row r="4296" spans="1:7" ht="21" x14ac:dyDescent="0.35">
      <c r="A4296" s="112" t="s">
        <v>816</v>
      </c>
      <c r="B4296" s="113" t="s">
        <v>2601</v>
      </c>
      <c r="C4296" s="113" t="s">
        <v>4581</v>
      </c>
      <c r="D4296" s="113" t="s">
        <v>824</v>
      </c>
      <c r="E4296" s="115"/>
      <c r="F4296" s="114">
        <v>2</v>
      </c>
      <c r="G4296" s="118" t="s">
        <v>821</v>
      </c>
    </row>
    <row r="4297" spans="1:7" ht="21" x14ac:dyDescent="0.35">
      <c r="A4297" s="112" t="s">
        <v>816</v>
      </c>
      <c r="B4297" s="113" t="s">
        <v>917</v>
      </c>
      <c r="C4297" s="113" t="s">
        <v>4582</v>
      </c>
      <c r="D4297" s="113" t="s">
        <v>819</v>
      </c>
      <c r="E4297" s="113" t="s">
        <v>820</v>
      </c>
      <c r="F4297" s="114">
        <v>3</v>
      </c>
      <c r="G4297" s="118" t="s">
        <v>821</v>
      </c>
    </row>
    <row r="4298" spans="1:7" ht="21" x14ac:dyDescent="0.35">
      <c r="A4298" s="112" t="s">
        <v>816</v>
      </c>
      <c r="B4298" s="113" t="s">
        <v>1823</v>
      </c>
      <c r="C4298" s="113" t="s">
        <v>4583</v>
      </c>
      <c r="D4298" s="113" t="s">
        <v>819</v>
      </c>
      <c r="E4298" s="113" t="s">
        <v>829</v>
      </c>
      <c r="F4298" s="114">
        <v>6</v>
      </c>
      <c r="G4298" s="118" t="s">
        <v>821</v>
      </c>
    </row>
    <row r="4299" spans="1:7" ht="21" x14ac:dyDescent="0.35">
      <c r="A4299" s="112" t="s">
        <v>816</v>
      </c>
      <c r="B4299" s="113" t="s">
        <v>2223</v>
      </c>
      <c r="C4299" s="113" t="s">
        <v>3926</v>
      </c>
      <c r="D4299" s="113" t="s">
        <v>824</v>
      </c>
      <c r="E4299" s="115"/>
      <c r="F4299" s="114">
        <v>1</v>
      </c>
      <c r="G4299" s="118" t="s">
        <v>821</v>
      </c>
    </row>
    <row r="4300" spans="1:7" ht="21" x14ac:dyDescent="0.35">
      <c r="A4300" s="112" t="s">
        <v>816</v>
      </c>
      <c r="B4300" s="113" t="s">
        <v>1030</v>
      </c>
      <c r="C4300" s="113" t="s">
        <v>3161</v>
      </c>
      <c r="D4300" s="113" t="s">
        <v>819</v>
      </c>
      <c r="E4300" s="113" t="s">
        <v>829</v>
      </c>
      <c r="F4300" s="114">
        <v>1</v>
      </c>
      <c r="G4300" s="118" t="s">
        <v>821</v>
      </c>
    </row>
    <row r="4301" spans="1:7" ht="21" x14ac:dyDescent="0.35">
      <c r="A4301" s="112" t="s">
        <v>816</v>
      </c>
      <c r="B4301" s="113" t="s">
        <v>2016</v>
      </c>
      <c r="C4301" s="113" t="s">
        <v>4584</v>
      </c>
      <c r="D4301" s="113" t="s">
        <v>824</v>
      </c>
      <c r="E4301" s="115"/>
      <c r="F4301" s="114">
        <v>1</v>
      </c>
      <c r="G4301" s="118" t="s">
        <v>821</v>
      </c>
    </row>
    <row r="4302" spans="1:7" ht="21" x14ac:dyDescent="0.35">
      <c r="A4302" s="112" t="s">
        <v>816</v>
      </c>
      <c r="B4302" s="113" t="s">
        <v>2016</v>
      </c>
      <c r="C4302" s="113" t="s">
        <v>4584</v>
      </c>
      <c r="D4302" s="113" t="s">
        <v>824</v>
      </c>
      <c r="E4302" s="115"/>
      <c r="F4302" s="114">
        <v>1</v>
      </c>
      <c r="G4302" s="118" t="s">
        <v>821</v>
      </c>
    </row>
    <row r="4303" spans="1:7" ht="21" x14ac:dyDescent="0.35">
      <c r="A4303" s="112" t="s">
        <v>816</v>
      </c>
      <c r="B4303" s="113" t="s">
        <v>1331</v>
      </c>
      <c r="C4303" s="113" t="s">
        <v>4585</v>
      </c>
      <c r="D4303" s="113" t="s">
        <v>824</v>
      </c>
      <c r="E4303" s="115"/>
      <c r="F4303" s="114">
        <v>1</v>
      </c>
      <c r="G4303" s="118" t="s">
        <v>821</v>
      </c>
    </row>
    <row r="4304" spans="1:7" ht="21" x14ac:dyDescent="0.35">
      <c r="A4304" s="112" t="s">
        <v>816</v>
      </c>
      <c r="B4304" s="113" t="s">
        <v>1440</v>
      </c>
      <c r="C4304" s="113" t="s">
        <v>4586</v>
      </c>
      <c r="D4304" s="113" t="s">
        <v>824</v>
      </c>
      <c r="E4304" s="115"/>
      <c r="F4304" s="114">
        <v>1</v>
      </c>
      <c r="G4304" s="118" t="s">
        <v>821</v>
      </c>
    </row>
    <row r="4305" spans="1:7" x14ac:dyDescent="0.35">
      <c r="A4305" s="112" t="s">
        <v>816</v>
      </c>
      <c r="B4305" s="113" t="s">
        <v>4587</v>
      </c>
      <c r="C4305" s="113" t="s">
        <v>4588</v>
      </c>
      <c r="D4305" s="113" t="s">
        <v>824</v>
      </c>
      <c r="E4305" s="115"/>
      <c r="F4305" s="114">
        <v>2</v>
      </c>
      <c r="G4305" s="118" t="s">
        <v>821</v>
      </c>
    </row>
    <row r="4306" spans="1:7" ht="21" x14ac:dyDescent="0.35">
      <c r="A4306" s="112" t="s">
        <v>816</v>
      </c>
      <c r="B4306" s="113" t="s">
        <v>1125</v>
      </c>
      <c r="C4306" s="113" t="s">
        <v>4589</v>
      </c>
      <c r="D4306" s="113" t="s">
        <v>824</v>
      </c>
      <c r="E4306" s="115"/>
      <c r="F4306" s="114">
        <v>2</v>
      </c>
      <c r="G4306" s="118" t="s">
        <v>821</v>
      </c>
    </row>
    <row r="4307" spans="1:7" ht="21" x14ac:dyDescent="0.35">
      <c r="A4307" s="112" t="s">
        <v>816</v>
      </c>
      <c r="B4307" s="113" t="s">
        <v>2016</v>
      </c>
      <c r="C4307" s="113" t="s">
        <v>3937</v>
      </c>
      <c r="D4307" s="113" t="s">
        <v>824</v>
      </c>
      <c r="E4307" s="115"/>
      <c r="F4307" s="114">
        <v>1</v>
      </c>
      <c r="G4307" s="118" t="s">
        <v>821</v>
      </c>
    </row>
    <row r="4308" spans="1:7" ht="21" x14ac:dyDescent="0.35">
      <c r="A4308" s="112" t="s">
        <v>816</v>
      </c>
      <c r="B4308" s="113" t="s">
        <v>2016</v>
      </c>
      <c r="C4308" s="113" t="s">
        <v>3937</v>
      </c>
      <c r="D4308" s="113" t="s">
        <v>824</v>
      </c>
      <c r="E4308" s="115"/>
      <c r="F4308" s="114">
        <v>1</v>
      </c>
      <c r="G4308" s="118" t="s">
        <v>821</v>
      </c>
    </row>
    <row r="4309" spans="1:7" ht="21" x14ac:dyDescent="0.35">
      <c r="A4309" s="112" t="s">
        <v>816</v>
      </c>
      <c r="B4309" s="113" t="s">
        <v>1484</v>
      </c>
      <c r="C4309" s="113" t="s">
        <v>4590</v>
      </c>
      <c r="D4309" s="113" t="s">
        <v>824</v>
      </c>
      <c r="E4309" s="115"/>
      <c r="F4309" s="114">
        <v>2</v>
      </c>
      <c r="G4309" s="118" t="s">
        <v>821</v>
      </c>
    </row>
    <row r="4310" spans="1:7" ht="21" x14ac:dyDescent="0.35">
      <c r="A4310" s="112" t="s">
        <v>816</v>
      </c>
      <c r="B4310" s="113" t="s">
        <v>998</v>
      </c>
      <c r="C4310" s="113" t="s">
        <v>4591</v>
      </c>
      <c r="D4310" s="113" t="s">
        <v>824</v>
      </c>
      <c r="E4310" s="115"/>
      <c r="F4310" s="114">
        <v>3</v>
      </c>
      <c r="G4310" s="118" t="s">
        <v>821</v>
      </c>
    </row>
    <row r="4311" spans="1:7" ht="21" x14ac:dyDescent="0.35">
      <c r="A4311" s="112" t="s">
        <v>816</v>
      </c>
      <c r="B4311" s="113" t="s">
        <v>2312</v>
      </c>
      <c r="C4311" s="113" t="s">
        <v>4592</v>
      </c>
      <c r="D4311" s="113" t="s">
        <v>824</v>
      </c>
      <c r="E4311" s="115"/>
      <c r="F4311" s="114">
        <v>3</v>
      </c>
      <c r="G4311" s="118" t="s">
        <v>821</v>
      </c>
    </row>
    <row r="4312" spans="1:7" x14ac:dyDescent="0.35">
      <c r="A4312" s="112" t="s">
        <v>816</v>
      </c>
      <c r="B4312" s="113" t="s">
        <v>867</v>
      </c>
      <c r="C4312" s="113" t="s">
        <v>4593</v>
      </c>
      <c r="D4312" s="113" t="s">
        <v>819</v>
      </c>
      <c r="E4312" s="113" t="s">
        <v>838</v>
      </c>
      <c r="F4312" s="114">
        <v>1</v>
      </c>
      <c r="G4312" s="118" t="s">
        <v>821</v>
      </c>
    </row>
    <row r="4313" spans="1:7" ht="21" x14ac:dyDescent="0.35">
      <c r="A4313" s="112" t="s">
        <v>816</v>
      </c>
      <c r="B4313" s="113" t="s">
        <v>1237</v>
      </c>
      <c r="C4313" s="113" t="s">
        <v>4594</v>
      </c>
      <c r="D4313" s="113" t="s">
        <v>819</v>
      </c>
      <c r="E4313" s="113" t="s">
        <v>845</v>
      </c>
      <c r="F4313" s="114">
        <v>5</v>
      </c>
      <c r="G4313" s="118" t="s">
        <v>821</v>
      </c>
    </row>
    <row r="4314" spans="1:7" ht="21" x14ac:dyDescent="0.35">
      <c r="A4314" s="112" t="s">
        <v>816</v>
      </c>
      <c r="B4314" s="113" t="s">
        <v>4595</v>
      </c>
      <c r="C4314" s="113" t="s">
        <v>4596</v>
      </c>
      <c r="D4314" s="113" t="s">
        <v>824</v>
      </c>
      <c r="E4314" s="115"/>
      <c r="F4314" s="114">
        <v>4</v>
      </c>
      <c r="G4314" s="118" t="s">
        <v>821</v>
      </c>
    </row>
    <row r="4315" spans="1:7" x14ac:dyDescent="0.35">
      <c r="A4315" s="112" t="s">
        <v>816</v>
      </c>
      <c r="B4315" s="113" t="s">
        <v>1576</v>
      </c>
      <c r="C4315" s="113" t="s">
        <v>4597</v>
      </c>
      <c r="D4315" s="113" t="s">
        <v>824</v>
      </c>
      <c r="E4315" s="115"/>
      <c r="F4315" s="114">
        <v>1</v>
      </c>
      <c r="G4315" s="118" t="s">
        <v>821</v>
      </c>
    </row>
    <row r="4316" spans="1:7" x14ac:dyDescent="0.35">
      <c r="A4316" s="112" t="s">
        <v>816</v>
      </c>
      <c r="B4316" s="113" t="s">
        <v>2334</v>
      </c>
      <c r="C4316" s="113" t="s">
        <v>4598</v>
      </c>
      <c r="D4316" s="113" t="s">
        <v>824</v>
      </c>
      <c r="E4316" s="115"/>
      <c r="F4316" s="114">
        <v>1</v>
      </c>
      <c r="G4316" s="118" t="s">
        <v>821</v>
      </c>
    </row>
    <row r="4317" spans="1:7" ht="21" x14ac:dyDescent="0.35">
      <c r="A4317" s="112" t="s">
        <v>816</v>
      </c>
      <c r="B4317" s="113" t="s">
        <v>1814</v>
      </c>
      <c r="C4317" s="113" t="s">
        <v>4599</v>
      </c>
      <c r="D4317" s="113" t="s">
        <v>824</v>
      </c>
      <c r="E4317" s="115"/>
      <c r="F4317" s="114">
        <v>1</v>
      </c>
      <c r="G4317" s="118" t="s">
        <v>821</v>
      </c>
    </row>
    <row r="4318" spans="1:7" ht="21" x14ac:dyDescent="0.35">
      <c r="A4318" s="112" t="s">
        <v>816</v>
      </c>
      <c r="B4318" s="113" t="s">
        <v>967</v>
      </c>
      <c r="C4318" s="113" t="s">
        <v>4600</v>
      </c>
      <c r="D4318" s="113" t="s">
        <v>824</v>
      </c>
      <c r="E4318" s="115"/>
      <c r="F4318" s="114">
        <v>1</v>
      </c>
      <c r="G4318" s="118" t="s">
        <v>821</v>
      </c>
    </row>
    <row r="4319" spans="1:7" ht="21" x14ac:dyDescent="0.35">
      <c r="A4319" s="112" t="s">
        <v>816</v>
      </c>
      <c r="B4319" s="113" t="s">
        <v>1331</v>
      </c>
      <c r="C4319" s="113" t="s">
        <v>4601</v>
      </c>
      <c r="D4319" s="113" t="s">
        <v>824</v>
      </c>
      <c r="E4319" s="115"/>
      <c r="F4319" s="114">
        <v>1</v>
      </c>
      <c r="G4319" s="118" t="s">
        <v>821</v>
      </c>
    </row>
    <row r="4320" spans="1:7" ht="21" x14ac:dyDescent="0.35">
      <c r="A4320" s="112" t="s">
        <v>816</v>
      </c>
      <c r="B4320" s="113" t="s">
        <v>873</v>
      </c>
      <c r="C4320" s="113" t="s">
        <v>4602</v>
      </c>
      <c r="D4320" s="113" t="s">
        <v>824</v>
      </c>
      <c r="E4320" s="115"/>
      <c r="F4320" s="114">
        <v>2</v>
      </c>
      <c r="G4320" s="118" t="s">
        <v>821</v>
      </c>
    </row>
    <row r="4321" spans="1:7" ht="21" x14ac:dyDescent="0.35">
      <c r="A4321" s="112" t="s">
        <v>816</v>
      </c>
      <c r="B4321" s="113" t="s">
        <v>1408</v>
      </c>
      <c r="C4321" s="113" t="s">
        <v>3200</v>
      </c>
      <c r="D4321" s="113" t="s">
        <v>824</v>
      </c>
      <c r="E4321" s="115"/>
      <c r="F4321" s="114">
        <v>2</v>
      </c>
      <c r="G4321" s="118" t="s">
        <v>821</v>
      </c>
    </row>
    <row r="4322" spans="1:7" ht="21" x14ac:dyDescent="0.35">
      <c r="A4322" s="112" t="s">
        <v>816</v>
      </c>
      <c r="B4322" s="113" t="s">
        <v>1408</v>
      </c>
      <c r="C4322" s="113" t="s">
        <v>3200</v>
      </c>
      <c r="D4322" s="113" t="s">
        <v>824</v>
      </c>
      <c r="E4322" s="115"/>
      <c r="F4322" s="114">
        <v>2</v>
      </c>
      <c r="G4322" s="118" t="s">
        <v>821</v>
      </c>
    </row>
    <row r="4323" spans="1:7" ht="21" x14ac:dyDescent="0.35">
      <c r="A4323" s="112" t="s">
        <v>816</v>
      </c>
      <c r="B4323" s="113" t="s">
        <v>940</v>
      </c>
      <c r="C4323" s="113" t="s">
        <v>4603</v>
      </c>
      <c r="D4323" s="113" t="s">
        <v>824</v>
      </c>
      <c r="E4323" s="115"/>
      <c r="F4323" s="114">
        <v>2</v>
      </c>
      <c r="G4323" s="118" t="s">
        <v>821</v>
      </c>
    </row>
    <row r="4324" spans="1:7" x14ac:dyDescent="0.35">
      <c r="A4324" s="112" t="s">
        <v>816</v>
      </c>
      <c r="B4324" s="113" t="s">
        <v>2420</v>
      </c>
      <c r="C4324" s="113" t="s">
        <v>4604</v>
      </c>
      <c r="D4324" s="113" t="s">
        <v>824</v>
      </c>
      <c r="E4324" s="115"/>
      <c r="F4324" s="114">
        <v>8</v>
      </c>
      <c r="G4324" s="118" t="s">
        <v>821</v>
      </c>
    </row>
    <row r="4325" spans="1:7" x14ac:dyDescent="0.35">
      <c r="A4325" s="112" t="s">
        <v>816</v>
      </c>
      <c r="B4325" s="113" t="s">
        <v>1152</v>
      </c>
      <c r="C4325" s="113" t="s">
        <v>4605</v>
      </c>
      <c r="D4325" s="113" t="s">
        <v>824</v>
      </c>
      <c r="E4325" s="115"/>
      <c r="F4325" s="114">
        <v>4</v>
      </c>
      <c r="G4325" s="118" t="s">
        <v>821</v>
      </c>
    </row>
    <row r="4326" spans="1:7" ht="21" x14ac:dyDescent="0.35">
      <c r="A4326" s="112" t="s">
        <v>816</v>
      </c>
      <c r="B4326" s="113" t="s">
        <v>4595</v>
      </c>
      <c r="C4326" s="113" t="s">
        <v>4606</v>
      </c>
      <c r="D4326" s="113" t="s">
        <v>824</v>
      </c>
      <c r="E4326" s="115"/>
      <c r="F4326" s="114">
        <v>4</v>
      </c>
      <c r="G4326" s="118" t="s">
        <v>821</v>
      </c>
    </row>
    <row r="4327" spans="1:7" ht="21" x14ac:dyDescent="0.35">
      <c r="A4327" s="112" t="s">
        <v>816</v>
      </c>
      <c r="B4327" s="113" t="s">
        <v>940</v>
      </c>
      <c r="C4327" s="113" t="s">
        <v>4607</v>
      </c>
      <c r="D4327" s="113" t="s">
        <v>824</v>
      </c>
      <c r="E4327" s="115"/>
      <c r="F4327" s="114">
        <v>2</v>
      </c>
      <c r="G4327" s="118" t="s">
        <v>821</v>
      </c>
    </row>
    <row r="4328" spans="1:7" ht="21" x14ac:dyDescent="0.35">
      <c r="A4328" s="112" t="s">
        <v>816</v>
      </c>
      <c r="B4328" s="113" t="s">
        <v>996</v>
      </c>
      <c r="C4328" s="113" t="s">
        <v>4608</v>
      </c>
      <c r="D4328" s="113" t="s">
        <v>824</v>
      </c>
      <c r="E4328" s="115"/>
      <c r="F4328" s="114">
        <v>1</v>
      </c>
      <c r="G4328" s="118" t="s">
        <v>821</v>
      </c>
    </row>
    <row r="4329" spans="1:7" x14ac:dyDescent="0.35">
      <c r="A4329" s="112" t="s">
        <v>816</v>
      </c>
      <c r="B4329" s="113" t="s">
        <v>2065</v>
      </c>
      <c r="C4329" s="113" t="s">
        <v>4609</v>
      </c>
      <c r="D4329" s="113" t="s">
        <v>824</v>
      </c>
      <c r="E4329" s="115"/>
      <c r="F4329" s="114">
        <v>2</v>
      </c>
      <c r="G4329" s="118" t="s">
        <v>821</v>
      </c>
    </row>
    <row r="4330" spans="1:7" ht="21" x14ac:dyDescent="0.35">
      <c r="A4330" s="112" t="s">
        <v>816</v>
      </c>
      <c r="B4330" s="113" t="s">
        <v>983</v>
      </c>
      <c r="C4330" s="113" t="s">
        <v>4610</v>
      </c>
      <c r="D4330" s="113" t="s">
        <v>824</v>
      </c>
      <c r="E4330" s="115"/>
      <c r="F4330" s="114">
        <v>1</v>
      </c>
      <c r="G4330" s="118" t="s">
        <v>821</v>
      </c>
    </row>
    <row r="4331" spans="1:7" ht="21" x14ac:dyDescent="0.35">
      <c r="A4331" s="112" t="s">
        <v>816</v>
      </c>
      <c r="B4331" s="113" t="s">
        <v>822</v>
      </c>
      <c r="C4331" s="113" t="s">
        <v>4611</v>
      </c>
      <c r="D4331" s="113" t="s">
        <v>819</v>
      </c>
      <c r="E4331" s="113" t="s">
        <v>838</v>
      </c>
      <c r="F4331" s="114">
        <v>1</v>
      </c>
      <c r="G4331" s="118" t="s">
        <v>821</v>
      </c>
    </row>
    <row r="4332" spans="1:7" ht="21" x14ac:dyDescent="0.35">
      <c r="A4332" s="112" t="s">
        <v>816</v>
      </c>
      <c r="B4332" s="113" t="s">
        <v>2016</v>
      </c>
      <c r="C4332" s="113" t="s">
        <v>4612</v>
      </c>
      <c r="D4332" s="113" t="s">
        <v>824</v>
      </c>
      <c r="E4332" s="115"/>
      <c r="F4332" s="114">
        <v>3</v>
      </c>
      <c r="G4332" s="118" t="s">
        <v>821</v>
      </c>
    </row>
    <row r="4333" spans="1:7" x14ac:dyDescent="0.35">
      <c r="A4333" s="112" t="s">
        <v>816</v>
      </c>
      <c r="B4333" s="113" t="s">
        <v>861</v>
      </c>
      <c r="C4333" s="113" t="s">
        <v>3485</v>
      </c>
      <c r="D4333" s="113" t="s">
        <v>819</v>
      </c>
      <c r="E4333" s="113" t="s">
        <v>838</v>
      </c>
      <c r="F4333" s="114">
        <v>1</v>
      </c>
      <c r="G4333" s="118" t="s">
        <v>821</v>
      </c>
    </row>
    <row r="4334" spans="1:7" ht="21" x14ac:dyDescent="0.35">
      <c r="A4334" s="112" t="s">
        <v>816</v>
      </c>
      <c r="B4334" s="113" t="s">
        <v>1406</v>
      </c>
      <c r="C4334" s="113" t="s">
        <v>4613</v>
      </c>
      <c r="D4334" s="113" t="s">
        <v>819</v>
      </c>
      <c r="E4334" s="113" t="s">
        <v>820</v>
      </c>
      <c r="F4334" s="114">
        <v>1</v>
      </c>
      <c r="G4334" s="118" t="s">
        <v>821</v>
      </c>
    </row>
    <row r="4335" spans="1:7" x14ac:dyDescent="0.35">
      <c r="A4335" s="112" t="s">
        <v>816</v>
      </c>
      <c r="B4335" s="113" t="s">
        <v>3989</v>
      </c>
      <c r="C4335" s="113" t="s">
        <v>4614</v>
      </c>
      <c r="D4335" s="113" t="s">
        <v>824</v>
      </c>
      <c r="E4335" s="115"/>
      <c r="F4335" s="114">
        <v>3</v>
      </c>
      <c r="G4335" s="118" t="s">
        <v>821</v>
      </c>
    </row>
    <row r="4336" spans="1:7" x14ac:dyDescent="0.35">
      <c r="A4336" s="112" t="s">
        <v>816</v>
      </c>
      <c r="B4336" s="113" t="s">
        <v>3989</v>
      </c>
      <c r="C4336" s="113" t="s">
        <v>4614</v>
      </c>
      <c r="D4336" s="113" t="s">
        <v>824</v>
      </c>
      <c r="E4336" s="115"/>
      <c r="F4336" s="114">
        <v>3</v>
      </c>
      <c r="G4336" s="118" t="s">
        <v>821</v>
      </c>
    </row>
    <row r="4337" spans="1:7" ht="21" x14ac:dyDescent="0.35">
      <c r="A4337" s="112" t="s">
        <v>816</v>
      </c>
      <c r="B4337" s="113" t="s">
        <v>1816</v>
      </c>
      <c r="C4337" s="113" t="s">
        <v>4615</v>
      </c>
      <c r="D4337" s="113" t="s">
        <v>824</v>
      </c>
      <c r="E4337" s="115"/>
      <c r="F4337" s="114">
        <v>1</v>
      </c>
      <c r="G4337" s="118" t="s">
        <v>821</v>
      </c>
    </row>
    <row r="4338" spans="1:7" x14ac:dyDescent="0.35">
      <c r="A4338" s="112" t="s">
        <v>816</v>
      </c>
      <c r="B4338" s="113" t="s">
        <v>871</v>
      </c>
      <c r="C4338" s="113" t="s">
        <v>4616</v>
      </c>
      <c r="D4338" s="113" t="s">
        <v>824</v>
      </c>
      <c r="E4338" s="115"/>
      <c r="F4338" s="114">
        <v>1</v>
      </c>
      <c r="G4338" s="118" t="s">
        <v>821</v>
      </c>
    </row>
    <row r="4339" spans="1:7" x14ac:dyDescent="0.35">
      <c r="A4339" s="112" t="s">
        <v>816</v>
      </c>
      <c r="B4339" s="113" t="s">
        <v>917</v>
      </c>
      <c r="C4339" s="113" t="s">
        <v>4617</v>
      </c>
      <c r="D4339" s="113" t="s">
        <v>824</v>
      </c>
      <c r="E4339" s="115"/>
      <c r="F4339" s="114">
        <v>2</v>
      </c>
      <c r="G4339" s="118" t="s">
        <v>821</v>
      </c>
    </row>
    <row r="4340" spans="1:7" x14ac:dyDescent="0.35">
      <c r="A4340" s="112" t="s">
        <v>816</v>
      </c>
      <c r="B4340" s="113" t="s">
        <v>977</v>
      </c>
      <c r="C4340" s="113" t="s">
        <v>4618</v>
      </c>
      <c r="D4340" s="113" t="s">
        <v>824</v>
      </c>
      <c r="E4340" s="115"/>
      <c r="F4340" s="114">
        <v>1</v>
      </c>
      <c r="G4340" s="118" t="s">
        <v>821</v>
      </c>
    </row>
    <row r="4341" spans="1:7" ht="21" x14ac:dyDescent="0.35">
      <c r="A4341" s="112" t="s">
        <v>816</v>
      </c>
      <c r="B4341" s="113" t="s">
        <v>991</v>
      </c>
      <c r="C4341" s="113" t="s">
        <v>4619</v>
      </c>
      <c r="D4341" s="113" t="s">
        <v>824</v>
      </c>
      <c r="E4341" s="115"/>
      <c r="F4341" s="114">
        <v>4</v>
      </c>
      <c r="G4341" s="118" t="s">
        <v>821</v>
      </c>
    </row>
    <row r="4342" spans="1:7" ht="21" x14ac:dyDescent="0.35">
      <c r="A4342" s="112" t="s">
        <v>816</v>
      </c>
      <c r="B4342" s="113" t="s">
        <v>1215</v>
      </c>
      <c r="C4342" s="113" t="s">
        <v>4620</v>
      </c>
      <c r="D4342" s="113" t="s">
        <v>824</v>
      </c>
      <c r="E4342" s="115"/>
      <c r="F4342" s="114">
        <v>1</v>
      </c>
      <c r="G4342" s="118" t="s">
        <v>821</v>
      </c>
    </row>
    <row r="4343" spans="1:7" ht="21" x14ac:dyDescent="0.35">
      <c r="A4343" s="112" t="s">
        <v>816</v>
      </c>
      <c r="B4343" s="113" t="s">
        <v>1440</v>
      </c>
      <c r="C4343" s="113" t="s">
        <v>4621</v>
      </c>
      <c r="D4343" s="113" t="s">
        <v>824</v>
      </c>
      <c r="E4343" s="115"/>
      <c r="F4343" s="114">
        <v>1</v>
      </c>
      <c r="G4343" s="118" t="s">
        <v>821</v>
      </c>
    </row>
    <row r="4344" spans="1:7" ht="21" x14ac:dyDescent="0.35">
      <c r="A4344" s="112" t="s">
        <v>816</v>
      </c>
      <c r="B4344" s="113" t="s">
        <v>1526</v>
      </c>
      <c r="C4344" s="113" t="s">
        <v>4622</v>
      </c>
      <c r="D4344" s="113" t="s">
        <v>824</v>
      </c>
      <c r="E4344" s="115"/>
      <c r="F4344" s="114">
        <v>1</v>
      </c>
      <c r="G4344" s="118" t="s">
        <v>821</v>
      </c>
    </row>
    <row r="4345" spans="1:7" ht="21" x14ac:dyDescent="0.35">
      <c r="A4345" s="112" t="s">
        <v>816</v>
      </c>
      <c r="B4345" s="113" t="s">
        <v>867</v>
      </c>
      <c r="C4345" s="113" t="s">
        <v>3976</v>
      </c>
      <c r="D4345" s="113" t="s">
        <v>824</v>
      </c>
      <c r="E4345" s="115"/>
      <c r="F4345" s="114">
        <v>1</v>
      </c>
      <c r="G4345" s="118" t="s">
        <v>821</v>
      </c>
    </row>
    <row r="4346" spans="1:7" ht="21" x14ac:dyDescent="0.35">
      <c r="A4346" s="112" t="s">
        <v>816</v>
      </c>
      <c r="B4346" s="113" t="s">
        <v>867</v>
      </c>
      <c r="C4346" s="113" t="s">
        <v>3976</v>
      </c>
      <c r="D4346" s="113" t="s">
        <v>824</v>
      </c>
      <c r="E4346" s="115"/>
      <c r="F4346" s="114">
        <v>1</v>
      </c>
      <c r="G4346" s="118" t="s">
        <v>821</v>
      </c>
    </row>
    <row r="4347" spans="1:7" ht="21" x14ac:dyDescent="0.35">
      <c r="A4347" s="112" t="s">
        <v>816</v>
      </c>
      <c r="B4347" s="113" t="s">
        <v>867</v>
      </c>
      <c r="C4347" s="113" t="s">
        <v>3976</v>
      </c>
      <c r="D4347" s="113" t="s">
        <v>824</v>
      </c>
      <c r="E4347" s="115"/>
      <c r="F4347" s="114">
        <v>1</v>
      </c>
      <c r="G4347" s="118" t="s">
        <v>821</v>
      </c>
    </row>
    <row r="4348" spans="1:7" ht="21" x14ac:dyDescent="0.35">
      <c r="A4348" s="112" t="s">
        <v>816</v>
      </c>
      <c r="B4348" s="113" t="s">
        <v>967</v>
      </c>
      <c r="C4348" s="113" t="s">
        <v>4623</v>
      </c>
      <c r="D4348" s="113" t="s">
        <v>824</v>
      </c>
      <c r="E4348" s="115"/>
      <c r="F4348" s="114">
        <v>1</v>
      </c>
      <c r="G4348" s="118" t="s">
        <v>821</v>
      </c>
    </row>
    <row r="4349" spans="1:7" ht="21" x14ac:dyDescent="0.35">
      <c r="A4349" s="112" t="s">
        <v>816</v>
      </c>
      <c r="B4349" s="113" t="s">
        <v>1287</v>
      </c>
      <c r="C4349" s="113" t="s">
        <v>4624</v>
      </c>
      <c r="D4349" s="113" t="s">
        <v>819</v>
      </c>
      <c r="E4349" s="113" t="s">
        <v>845</v>
      </c>
      <c r="F4349" s="114">
        <v>1</v>
      </c>
      <c r="G4349" s="118" t="s">
        <v>821</v>
      </c>
    </row>
    <row r="4350" spans="1:7" ht="21" x14ac:dyDescent="0.35">
      <c r="A4350" s="112" t="s">
        <v>816</v>
      </c>
      <c r="B4350" s="113" t="s">
        <v>969</v>
      </c>
      <c r="C4350" s="113" t="s">
        <v>3420</v>
      </c>
      <c r="D4350" s="113" t="s">
        <v>824</v>
      </c>
      <c r="E4350" s="115"/>
      <c r="F4350" s="114">
        <v>3</v>
      </c>
      <c r="G4350" s="118" t="s">
        <v>821</v>
      </c>
    </row>
    <row r="4351" spans="1:7" ht="21" x14ac:dyDescent="0.35">
      <c r="A4351" s="112" t="s">
        <v>816</v>
      </c>
      <c r="B4351" s="113" t="s">
        <v>904</v>
      </c>
      <c r="C4351" s="113" t="s">
        <v>4625</v>
      </c>
      <c r="D4351" s="113" t="s">
        <v>824</v>
      </c>
      <c r="E4351" s="115"/>
      <c r="F4351" s="114">
        <v>2</v>
      </c>
      <c r="G4351" s="118" t="s">
        <v>821</v>
      </c>
    </row>
    <row r="4352" spans="1:7" ht="21" x14ac:dyDescent="0.35">
      <c r="A4352" s="112" t="s">
        <v>816</v>
      </c>
      <c r="B4352" s="113" t="s">
        <v>935</v>
      </c>
      <c r="C4352" s="113" t="s">
        <v>4626</v>
      </c>
      <c r="D4352" s="113" t="s">
        <v>824</v>
      </c>
      <c r="E4352" s="115"/>
      <c r="F4352" s="114">
        <v>2</v>
      </c>
      <c r="G4352" s="118" t="s">
        <v>821</v>
      </c>
    </row>
    <row r="4353" spans="1:7" ht="21" x14ac:dyDescent="0.35">
      <c r="A4353" s="112" t="s">
        <v>816</v>
      </c>
      <c r="B4353" s="113" t="s">
        <v>935</v>
      </c>
      <c r="C4353" s="113" t="s">
        <v>3223</v>
      </c>
      <c r="D4353" s="113" t="s">
        <v>824</v>
      </c>
      <c r="E4353" s="115"/>
      <c r="F4353" s="114">
        <v>2</v>
      </c>
      <c r="G4353" s="118" t="s">
        <v>821</v>
      </c>
    </row>
    <row r="4354" spans="1:7" ht="21" x14ac:dyDescent="0.35">
      <c r="A4354" s="112" t="s">
        <v>816</v>
      </c>
      <c r="B4354" s="113" t="s">
        <v>969</v>
      </c>
      <c r="C4354" s="113" t="s">
        <v>3982</v>
      </c>
      <c r="D4354" s="113" t="s">
        <v>824</v>
      </c>
      <c r="E4354" s="115"/>
      <c r="F4354" s="114">
        <v>1</v>
      </c>
      <c r="G4354" s="118" t="s">
        <v>821</v>
      </c>
    </row>
    <row r="4355" spans="1:7" ht="21" x14ac:dyDescent="0.35">
      <c r="A4355" s="112" t="s">
        <v>816</v>
      </c>
      <c r="B4355" s="113" t="s">
        <v>969</v>
      </c>
      <c r="C4355" s="113" t="s">
        <v>3982</v>
      </c>
      <c r="D4355" s="113" t="s">
        <v>824</v>
      </c>
      <c r="E4355" s="115"/>
      <c r="F4355" s="114">
        <v>1</v>
      </c>
      <c r="G4355" s="118" t="s">
        <v>821</v>
      </c>
    </row>
    <row r="4356" spans="1:7" ht="21" x14ac:dyDescent="0.35">
      <c r="A4356" s="112" t="s">
        <v>816</v>
      </c>
      <c r="B4356" s="113" t="s">
        <v>969</v>
      </c>
      <c r="C4356" s="113" t="s">
        <v>3845</v>
      </c>
      <c r="D4356" s="113" t="s">
        <v>824</v>
      </c>
      <c r="E4356" s="115"/>
      <c r="F4356" s="114">
        <v>3</v>
      </c>
      <c r="G4356" s="118" t="s">
        <v>821</v>
      </c>
    </row>
    <row r="4357" spans="1:7" ht="21" x14ac:dyDescent="0.35">
      <c r="A4357" s="112" t="s">
        <v>816</v>
      </c>
      <c r="B4357" s="113" t="s">
        <v>4627</v>
      </c>
      <c r="C4357" s="113" t="s">
        <v>4628</v>
      </c>
      <c r="D4357" s="113" t="s">
        <v>824</v>
      </c>
      <c r="E4357" s="115"/>
      <c r="F4357" s="114">
        <v>30</v>
      </c>
      <c r="G4357" s="118" t="s">
        <v>1050</v>
      </c>
    </row>
    <row r="4358" spans="1:7" ht="21" x14ac:dyDescent="0.35">
      <c r="A4358" s="112" t="s">
        <v>816</v>
      </c>
      <c r="B4358" s="113" t="s">
        <v>1287</v>
      </c>
      <c r="C4358" s="113" t="s">
        <v>4629</v>
      </c>
      <c r="D4358" s="113" t="s">
        <v>824</v>
      </c>
      <c r="E4358" s="115"/>
      <c r="F4358" s="114">
        <v>1</v>
      </c>
      <c r="G4358" s="118" t="s">
        <v>821</v>
      </c>
    </row>
    <row r="4359" spans="1:7" ht="21" x14ac:dyDescent="0.35">
      <c r="A4359" s="112" t="s">
        <v>816</v>
      </c>
      <c r="B4359" s="113" t="s">
        <v>949</v>
      </c>
      <c r="C4359" s="113" t="s">
        <v>4630</v>
      </c>
      <c r="D4359" s="113" t="s">
        <v>824</v>
      </c>
      <c r="E4359" s="115"/>
      <c r="F4359" s="114">
        <v>4</v>
      </c>
      <c r="G4359" s="118" t="s">
        <v>821</v>
      </c>
    </row>
    <row r="4360" spans="1:7" ht="31.5" x14ac:dyDescent="0.35">
      <c r="A4360" s="112" t="s">
        <v>816</v>
      </c>
      <c r="B4360" s="113" t="s">
        <v>890</v>
      </c>
      <c r="C4360" s="113" t="s">
        <v>4631</v>
      </c>
      <c r="D4360" s="113" t="s">
        <v>819</v>
      </c>
      <c r="E4360" s="113" t="s">
        <v>838</v>
      </c>
      <c r="F4360" s="114">
        <v>1</v>
      </c>
      <c r="G4360" s="118" t="s">
        <v>821</v>
      </c>
    </row>
    <row r="4361" spans="1:7" ht="21" x14ac:dyDescent="0.35">
      <c r="A4361" s="112" t="s">
        <v>816</v>
      </c>
      <c r="B4361" s="113" t="s">
        <v>969</v>
      </c>
      <c r="C4361" s="113" t="s">
        <v>4632</v>
      </c>
      <c r="D4361" s="113" t="s">
        <v>824</v>
      </c>
      <c r="E4361" s="115"/>
      <c r="F4361" s="114">
        <v>4</v>
      </c>
      <c r="G4361" s="118" t="s">
        <v>821</v>
      </c>
    </row>
    <row r="4362" spans="1:7" ht="21" x14ac:dyDescent="0.35">
      <c r="A4362" s="112" t="s">
        <v>816</v>
      </c>
      <c r="B4362" s="113" t="s">
        <v>940</v>
      </c>
      <c r="C4362" s="113" t="s">
        <v>4633</v>
      </c>
      <c r="D4362" s="113" t="s">
        <v>824</v>
      </c>
      <c r="E4362" s="115"/>
      <c r="F4362" s="114">
        <v>1</v>
      </c>
      <c r="G4362" s="118" t="s">
        <v>821</v>
      </c>
    </row>
    <row r="4363" spans="1:7" ht="21" x14ac:dyDescent="0.35">
      <c r="A4363" s="112" t="s">
        <v>816</v>
      </c>
      <c r="B4363" s="113" t="s">
        <v>855</v>
      </c>
      <c r="C4363" s="113" t="s">
        <v>4634</v>
      </c>
      <c r="D4363" s="113" t="s">
        <v>824</v>
      </c>
      <c r="E4363" s="115"/>
      <c r="F4363" s="114">
        <v>1</v>
      </c>
      <c r="G4363" s="118" t="s">
        <v>821</v>
      </c>
    </row>
    <row r="4364" spans="1:7" ht="21" x14ac:dyDescent="0.35">
      <c r="A4364" s="112" t="s">
        <v>816</v>
      </c>
      <c r="B4364" s="113" t="s">
        <v>855</v>
      </c>
      <c r="C4364" s="113" t="s">
        <v>4635</v>
      </c>
      <c r="D4364" s="113" t="s">
        <v>824</v>
      </c>
      <c r="E4364" s="115"/>
      <c r="F4364" s="114">
        <v>1</v>
      </c>
      <c r="G4364" s="118" t="s">
        <v>821</v>
      </c>
    </row>
    <row r="4365" spans="1:7" ht="21" x14ac:dyDescent="0.35">
      <c r="A4365" s="112" t="s">
        <v>816</v>
      </c>
      <c r="B4365" s="113" t="s">
        <v>855</v>
      </c>
      <c r="C4365" s="113" t="s">
        <v>4636</v>
      </c>
      <c r="D4365" s="113" t="s">
        <v>824</v>
      </c>
      <c r="E4365" s="115"/>
      <c r="F4365" s="114">
        <v>1</v>
      </c>
      <c r="G4365" s="118" t="s">
        <v>821</v>
      </c>
    </row>
    <row r="4366" spans="1:7" ht="21" x14ac:dyDescent="0.35">
      <c r="A4366" s="112" t="s">
        <v>816</v>
      </c>
      <c r="B4366" s="113" t="s">
        <v>2223</v>
      </c>
      <c r="C4366" s="113" t="s">
        <v>4637</v>
      </c>
      <c r="D4366" s="113" t="s">
        <v>824</v>
      </c>
      <c r="E4366" s="115"/>
      <c r="F4366" s="114">
        <v>1</v>
      </c>
      <c r="G4366" s="118" t="s">
        <v>821</v>
      </c>
    </row>
    <row r="4367" spans="1:7" ht="21" x14ac:dyDescent="0.35">
      <c r="A4367" s="112" t="s">
        <v>816</v>
      </c>
      <c r="B4367" s="113" t="s">
        <v>3568</v>
      </c>
      <c r="C4367" s="113" t="s">
        <v>3569</v>
      </c>
      <c r="D4367" s="113" t="s">
        <v>824</v>
      </c>
      <c r="E4367" s="115"/>
      <c r="F4367" s="114">
        <v>1</v>
      </c>
      <c r="G4367" s="118" t="s">
        <v>821</v>
      </c>
    </row>
    <row r="4368" spans="1:7" ht="21" x14ac:dyDescent="0.35">
      <c r="A4368" s="112" t="s">
        <v>816</v>
      </c>
      <c r="B4368" s="113" t="s">
        <v>1274</v>
      </c>
      <c r="C4368" s="113" t="s">
        <v>4638</v>
      </c>
      <c r="D4368" s="113" t="s">
        <v>824</v>
      </c>
      <c r="E4368" s="115"/>
      <c r="F4368" s="114">
        <v>1</v>
      </c>
      <c r="G4368" s="118" t="s">
        <v>821</v>
      </c>
    </row>
    <row r="4369" spans="1:7" ht="21" x14ac:dyDescent="0.35">
      <c r="A4369" s="112" t="s">
        <v>816</v>
      </c>
      <c r="B4369" s="113" t="s">
        <v>880</v>
      </c>
      <c r="C4369" s="113" t="s">
        <v>4639</v>
      </c>
      <c r="D4369" s="113" t="s">
        <v>824</v>
      </c>
      <c r="E4369" s="115"/>
      <c r="F4369" s="114">
        <v>1</v>
      </c>
      <c r="G4369" s="118" t="s">
        <v>821</v>
      </c>
    </row>
    <row r="4370" spans="1:7" x14ac:dyDescent="0.35">
      <c r="A4370" s="112" t="s">
        <v>816</v>
      </c>
      <c r="B4370" s="113" t="s">
        <v>1917</v>
      </c>
      <c r="C4370" s="113" t="s">
        <v>4640</v>
      </c>
      <c r="D4370" s="113" t="s">
        <v>824</v>
      </c>
      <c r="E4370" s="115"/>
      <c r="F4370" s="114">
        <v>2</v>
      </c>
      <c r="G4370" s="118" t="s">
        <v>821</v>
      </c>
    </row>
    <row r="4371" spans="1:7" x14ac:dyDescent="0.35">
      <c r="A4371" s="112" t="s">
        <v>816</v>
      </c>
      <c r="B4371" s="113" t="s">
        <v>1917</v>
      </c>
      <c r="C4371" s="113" t="s">
        <v>4640</v>
      </c>
      <c r="D4371" s="113" t="s">
        <v>824</v>
      </c>
      <c r="E4371" s="115"/>
      <c r="F4371" s="114">
        <v>2</v>
      </c>
      <c r="G4371" s="118" t="s">
        <v>821</v>
      </c>
    </row>
    <row r="4372" spans="1:7" ht="21" x14ac:dyDescent="0.35">
      <c r="A4372" s="112" t="s">
        <v>816</v>
      </c>
      <c r="B4372" s="113" t="s">
        <v>1378</v>
      </c>
      <c r="C4372" s="113" t="s">
        <v>3997</v>
      </c>
      <c r="D4372" s="113" t="s">
        <v>824</v>
      </c>
      <c r="E4372" s="115"/>
      <c r="F4372" s="114">
        <v>2</v>
      </c>
      <c r="G4372" s="118" t="s">
        <v>821</v>
      </c>
    </row>
    <row r="4373" spans="1:7" ht="21" x14ac:dyDescent="0.35">
      <c r="A4373" s="112" t="s">
        <v>816</v>
      </c>
      <c r="B4373" s="113" t="s">
        <v>2780</v>
      </c>
      <c r="C4373" s="113" t="s">
        <v>4641</v>
      </c>
      <c r="D4373" s="113" t="s">
        <v>824</v>
      </c>
      <c r="E4373" s="115"/>
      <c r="F4373" s="114">
        <v>13</v>
      </c>
      <c r="G4373" s="118" t="s">
        <v>821</v>
      </c>
    </row>
    <row r="4374" spans="1:7" ht="21" x14ac:dyDescent="0.35">
      <c r="A4374" s="112" t="s">
        <v>816</v>
      </c>
      <c r="B4374" s="113" t="s">
        <v>2223</v>
      </c>
      <c r="C4374" s="113" t="s">
        <v>4642</v>
      </c>
      <c r="D4374" s="113" t="s">
        <v>824</v>
      </c>
      <c r="E4374" s="115"/>
      <c r="F4374" s="114">
        <v>1</v>
      </c>
      <c r="G4374" s="118" t="s">
        <v>821</v>
      </c>
    </row>
    <row r="4375" spans="1:7" ht="21" x14ac:dyDescent="0.35">
      <c r="A4375" s="112" t="s">
        <v>816</v>
      </c>
      <c r="B4375" s="113" t="s">
        <v>855</v>
      </c>
      <c r="C4375" s="113" t="s">
        <v>4643</v>
      </c>
      <c r="D4375" s="113" t="s">
        <v>824</v>
      </c>
      <c r="E4375" s="115"/>
      <c r="F4375" s="114">
        <v>1</v>
      </c>
      <c r="G4375" s="118" t="s">
        <v>821</v>
      </c>
    </row>
    <row r="4376" spans="1:7" x14ac:dyDescent="0.35">
      <c r="A4376" s="112" t="s">
        <v>816</v>
      </c>
      <c r="B4376" s="113" t="s">
        <v>2955</v>
      </c>
      <c r="C4376" s="113" t="s">
        <v>4644</v>
      </c>
      <c r="D4376" s="113" t="s">
        <v>819</v>
      </c>
      <c r="E4376" s="113" t="s">
        <v>845</v>
      </c>
      <c r="F4376" s="114">
        <v>1</v>
      </c>
      <c r="G4376" s="118" t="s">
        <v>821</v>
      </c>
    </row>
    <row r="4377" spans="1:7" ht="21" x14ac:dyDescent="0.35">
      <c r="A4377" s="112" t="s">
        <v>816</v>
      </c>
      <c r="B4377" s="113" t="s">
        <v>3038</v>
      </c>
      <c r="C4377" s="113" t="s">
        <v>4645</v>
      </c>
      <c r="D4377" s="113" t="s">
        <v>824</v>
      </c>
      <c r="E4377" s="115"/>
      <c r="F4377" s="114">
        <v>4</v>
      </c>
      <c r="G4377" s="118" t="s">
        <v>993</v>
      </c>
    </row>
    <row r="4378" spans="1:7" ht="21" x14ac:dyDescent="0.35">
      <c r="A4378" s="112" t="s">
        <v>816</v>
      </c>
      <c r="B4378" s="113" t="s">
        <v>873</v>
      </c>
      <c r="C4378" s="113" t="s">
        <v>4646</v>
      </c>
      <c r="D4378" s="113" t="s">
        <v>824</v>
      </c>
      <c r="E4378" s="115"/>
      <c r="F4378" s="114">
        <v>3</v>
      </c>
      <c r="G4378" s="118" t="s">
        <v>821</v>
      </c>
    </row>
    <row r="4379" spans="1:7" ht="21" x14ac:dyDescent="0.35">
      <c r="A4379" s="112" t="s">
        <v>816</v>
      </c>
      <c r="B4379" s="113" t="s">
        <v>1247</v>
      </c>
      <c r="C4379" s="113" t="s">
        <v>4647</v>
      </c>
      <c r="D4379" s="113" t="s">
        <v>824</v>
      </c>
      <c r="E4379" s="115"/>
      <c r="F4379" s="114">
        <v>1</v>
      </c>
      <c r="G4379" s="118" t="s">
        <v>821</v>
      </c>
    </row>
    <row r="4380" spans="1:7" ht="21" x14ac:dyDescent="0.35">
      <c r="A4380" s="112" t="s">
        <v>816</v>
      </c>
      <c r="B4380" s="113" t="s">
        <v>863</v>
      </c>
      <c r="C4380" s="113" t="s">
        <v>4648</v>
      </c>
      <c r="D4380" s="113" t="s">
        <v>824</v>
      </c>
      <c r="E4380" s="115"/>
      <c r="F4380" s="114">
        <v>1</v>
      </c>
      <c r="G4380" s="118" t="s">
        <v>821</v>
      </c>
    </row>
    <row r="4381" spans="1:7" ht="21" x14ac:dyDescent="0.35">
      <c r="A4381" s="112" t="s">
        <v>816</v>
      </c>
      <c r="B4381" s="113" t="s">
        <v>967</v>
      </c>
      <c r="C4381" s="113" t="s">
        <v>4649</v>
      </c>
      <c r="D4381" s="113" t="s">
        <v>819</v>
      </c>
      <c r="E4381" s="113" t="s">
        <v>838</v>
      </c>
      <c r="F4381" s="114">
        <v>1</v>
      </c>
      <c r="G4381" s="118" t="s">
        <v>821</v>
      </c>
    </row>
    <row r="4382" spans="1:7" ht="21" x14ac:dyDescent="0.35">
      <c r="A4382" s="112" t="s">
        <v>816</v>
      </c>
      <c r="B4382" s="113" t="s">
        <v>890</v>
      </c>
      <c r="C4382" s="113" t="s">
        <v>3580</v>
      </c>
      <c r="D4382" s="113" t="s">
        <v>824</v>
      </c>
      <c r="E4382" s="115"/>
      <c r="F4382" s="114">
        <v>1</v>
      </c>
      <c r="G4382" s="118" t="s">
        <v>821</v>
      </c>
    </row>
    <row r="4383" spans="1:7" ht="21" x14ac:dyDescent="0.35">
      <c r="A4383" s="112" t="s">
        <v>816</v>
      </c>
      <c r="B4383" s="113" t="s">
        <v>1152</v>
      </c>
      <c r="C4383" s="113" t="s">
        <v>4010</v>
      </c>
      <c r="D4383" s="113" t="s">
        <v>824</v>
      </c>
      <c r="E4383" s="115"/>
      <c r="F4383" s="114">
        <v>1</v>
      </c>
      <c r="G4383" s="118" t="s">
        <v>821</v>
      </c>
    </row>
    <row r="4384" spans="1:7" ht="31.5" x14ac:dyDescent="0.35">
      <c r="A4384" s="112" t="s">
        <v>816</v>
      </c>
      <c r="B4384" s="113" t="s">
        <v>1408</v>
      </c>
      <c r="C4384" s="113" t="s">
        <v>4650</v>
      </c>
      <c r="D4384" s="113" t="s">
        <v>824</v>
      </c>
      <c r="E4384" s="115"/>
      <c r="F4384" s="114">
        <v>2</v>
      </c>
      <c r="G4384" s="118" t="s">
        <v>821</v>
      </c>
    </row>
    <row r="4385" spans="1:7" ht="21" x14ac:dyDescent="0.35">
      <c r="A4385" s="112" t="s">
        <v>816</v>
      </c>
      <c r="B4385" s="113" t="s">
        <v>2780</v>
      </c>
      <c r="C4385" s="113" t="s">
        <v>4651</v>
      </c>
      <c r="D4385" s="113" t="s">
        <v>824</v>
      </c>
      <c r="E4385" s="115"/>
      <c r="F4385" s="114">
        <v>17</v>
      </c>
      <c r="G4385" s="118" t="s">
        <v>821</v>
      </c>
    </row>
    <row r="4386" spans="1:7" ht="21" x14ac:dyDescent="0.35">
      <c r="A4386" s="112" t="s">
        <v>816</v>
      </c>
      <c r="B4386" s="113" t="s">
        <v>2865</v>
      </c>
      <c r="C4386" s="113" t="s">
        <v>4652</v>
      </c>
      <c r="D4386" s="113" t="s">
        <v>824</v>
      </c>
      <c r="E4386" s="115"/>
      <c r="F4386" s="114">
        <v>1</v>
      </c>
      <c r="G4386" s="118" t="s">
        <v>821</v>
      </c>
    </row>
    <row r="4387" spans="1:7" ht="21" x14ac:dyDescent="0.35">
      <c r="A4387" s="112" t="s">
        <v>816</v>
      </c>
      <c r="B4387" s="113" t="s">
        <v>4653</v>
      </c>
      <c r="C4387" s="113" t="s">
        <v>4654</v>
      </c>
      <c r="D4387" s="113" t="s">
        <v>819</v>
      </c>
      <c r="E4387" s="113" t="s">
        <v>829</v>
      </c>
      <c r="F4387" s="114">
        <v>1</v>
      </c>
      <c r="G4387" s="118" t="s">
        <v>821</v>
      </c>
    </row>
    <row r="4388" spans="1:7" x14ac:dyDescent="0.35">
      <c r="A4388" s="112" t="s">
        <v>816</v>
      </c>
      <c r="B4388" s="113" t="s">
        <v>4655</v>
      </c>
      <c r="C4388" s="113" t="s">
        <v>4656</v>
      </c>
      <c r="D4388" s="113" t="s">
        <v>824</v>
      </c>
      <c r="E4388" s="115"/>
      <c r="F4388" s="114">
        <v>5</v>
      </c>
      <c r="G4388" s="118" t="s">
        <v>821</v>
      </c>
    </row>
    <row r="4389" spans="1:7" x14ac:dyDescent="0.35">
      <c r="A4389" s="112" t="s">
        <v>816</v>
      </c>
      <c r="B4389" s="113" t="s">
        <v>1378</v>
      </c>
      <c r="C4389" s="113" t="s">
        <v>4657</v>
      </c>
      <c r="D4389" s="113" t="s">
        <v>824</v>
      </c>
      <c r="E4389" s="115"/>
      <c r="F4389" s="114">
        <v>4</v>
      </c>
      <c r="G4389" s="118" t="s">
        <v>821</v>
      </c>
    </row>
    <row r="4390" spans="1:7" ht="21" x14ac:dyDescent="0.35">
      <c r="A4390" s="112" t="s">
        <v>816</v>
      </c>
      <c r="B4390" s="113" t="s">
        <v>1291</v>
      </c>
      <c r="C4390" s="113" t="s">
        <v>4658</v>
      </c>
      <c r="D4390" s="113" t="s">
        <v>824</v>
      </c>
      <c r="E4390" s="115"/>
      <c r="F4390" s="114">
        <v>1</v>
      </c>
      <c r="G4390" s="118" t="s">
        <v>821</v>
      </c>
    </row>
    <row r="4391" spans="1:7" ht="21" x14ac:dyDescent="0.35">
      <c r="A4391" s="112" t="s">
        <v>816</v>
      </c>
      <c r="B4391" s="113" t="s">
        <v>1291</v>
      </c>
      <c r="C4391" s="113" t="s">
        <v>4658</v>
      </c>
      <c r="D4391" s="113" t="s">
        <v>824</v>
      </c>
      <c r="E4391" s="115"/>
      <c r="F4391" s="114">
        <v>1</v>
      </c>
      <c r="G4391" s="118" t="s">
        <v>821</v>
      </c>
    </row>
    <row r="4392" spans="1:7" ht="21" x14ac:dyDescent="0.35">
      <c r="A4392" s="112" t="s">
        <v>816</v>
      </c>
      <c r="B4392" s="113" t="s">
        <v>1291</v>
      </c>
      <c r="C4392" s="113" t="s">
        <v>4658</v>
      </c>
      <c r="D4392" s="113" t="s">
        <v>824</v>
      </c>
      <c r="E4392" s="115"/>
      <c r="F4392" s="114">
        <v>1</v>
      </c>
      <c r="G4392" s="118" t="s">
        <v>821</v>
      </c>
    </row>
    <row r="4393" spans="1:7" ht="21" x14ac:dyDescent="0.35">
      <c r="A4393" s="112" t="s">
        <v>816</v>
      </c>
      <c r="B4393" s="113" t="s">
        <v>1231</v>
      </c>
      <c r="C4393" s="113" t="s">
        <v>4659</v>
      </c>
      <c r="D4393" s="113" t="s">
        <v>824</v>
      </c>
      <c r="E4393" s="115"/>
      <c r="F4393" s="114">
        <v>1</v>
      </c>
      <c r="G4393" s="118" t="s">
        <v>821</v>
      </c>
    </row>
    <row r="4394" spans="1:7" ht="21" x14ac:dyDescent="0.35">
      <c r="A4394" s="112" t="s">
        <v>816</v>
      </c>
      <c r="B4394" s="113" t="s">
        <v>1291</v>
      </c>
      <c r="C4394" s="113" t="s">
        <v>4660</v>
      </c>
      <c r="D4394" s="113" t="s">
        <v>819</v>
      </c>
      <c r="E4394" s="113" t="s">
        <v>845</v>
      </c>
      <c r="F4394" s="114">
        <v>1</v>
      </c>
      <c r="G4394" s="118" t="s">
        <v>821</v>
      </c>
    </row>
    <row r="4395" spans="1:7" ht="21" x14ac:dyDescent="0.35">
      <c r="A4395" s="112" t="s">
        <v>816</v>
      </c>
      <c r="B4395" s="113" t="s">
        <v>1245</v>
      </c>
      <c r="C4395" s="113" t="s">
        <v>4661</v>
      </c>
      <c r="D4395" s="113" t="s">
        <v>824</v>
      </c>
      <c r="E4395" s="115"/>
      <c r="F4395" s="114">
        <v>2</v>
      </c>
      <c r="G4395" s="118" t="s">
        <v>821</v>
      </c>
    </row>
    <row r="4396" spans="1:7" ht="21" x14ac:dyDescent="0.35">
      <c r="A4396" s="112" t="s">
        <v>816</v>
      </c>
      <c r="B4396" s="113" t="s">
        <v>2985</v>
      </c>
      <c r="C4396" s="113" t="s">
        <v>4662</v>
      </c>
      <c r="D4396" s="113" t="s">
        <v>824</v>
      </c>
      <c r="E4396" s="115"/>
      <c r="F4396" s="114">
        <v>1</v>
      </c>
      <c r="G4396" s="118" t="s">
        <v>821</v>
      </c>
    </row>
    <row r="4397" spans="1:7" ht="21" x14ac:dyDescent="0.35">
      <c r="A4397" s="112" t="s">
        <v>816</v>
      </c>
      <c r="B4397" s="113" t="s">
        <v>917</v>
      </c>
      <c r="C4397" s="113" t="s">
        <v>4663</v>
      </c>
      <c r="D4397" s="113" t="s">
        <v>824</v>
      </c>
      <c r="E4397" s="115"/>
      <c r="F4397" s="114">
        <v>4</v>
      </c>
      <c r="G4397" s="118" t="s">
        <v>821</v>
      </c>
    </row>
    <row r="4398" spans="1:7" ht="21" x14ac:dyDescent="0.35">
      <c r="A4398" s="112" t="s">
        <v>816</v>
      </c>
      <c r="B4398" s="113" t="s">
        <v>1291</v>
      </c>
      <c r="C4398" s="113" t="s">
        <v>4664</v>
      </c>
      <c r="D4398" s="113" t="s">
        <v>824</v>
      </c>
      <c r="E4398" s="115"/>
      <c r="F4398" s="114">
        <v>1</v>
      </c>
      <c r="G4398" s="118" t="s">
        <v>821</v>
      </c>
    </row>
    <row r="4399" spans="1:7" ht="21" x14ac:dyDescent="0.35">
      <c r="A4399" s="112" t="s">
        <v>816</v>
      </c>
      <c r="B4399" s="113" t="s">
        <v>1291</v>
      </c>
      <c r="C4399" s="113" t="s">
        <v>4664</v>
      </c>
      <c r="D4399" s="113" t="s">
        <v>824</v>
      </c>
      <c r="E4399" s="115"/>
      <c r="F4399" s="114">
        <v>1</v>
      </c>
      <c r="G4399" s="118" t="s">
        <v>821</v>
      </c>
    </row>
    <row r="4400" spans="1:7" ht="21" x14ac:dyDescent="0.35">
      <c r="A4400" s="112" t="s">
        <v>816</v>
      </c>
      <c r="B4400" s="113" t="s">
        <v>1291</v>
      </c>
      <c r="C4400" s="113" t="s">
        <v>4664</v>
      </c>
      <c r="D4400" s="113" t="s">
        <v>824</v>
      </c>
      <c r="E4400" s="115"/>
      <c r="F4400" s="114">
        <v>1</v>
      </c>
      <c r="G4400" s="118" t="s">
        <v>821</v>
      </c>
    </row>
    <row r="4401" spans="1:7" ht="21" x14ac:dyDescent="0.35">
      <c r="A4401" s="112" t="s">
        <v>816</v>
      </c>
      <c r="B4401" s="113" t="s">
        <v>967</v>
      </c>
      <c r="C4401" s="113" t="s">
        <v>4665</v>
      </c>
      <c r="D4401" s="113" t="s">
        <v>824</v>
      </c>
      <c r="E4401" s="115"/>
      <c r="F4401" s="114">
        <v>1</v>
      </c>
      <c r="G4401" s="118" t="s">
        <v>821</v>
      </c>
    </row>
    <row r="4402" spans="1:7" ht="21" x14ac:dyDescent="0.35">
      <c r="A4402" s="112" t="s">
        <v>816</v>
      </c>
      <c r="B4402" s="113" t="s">
        <v>996</v>
      </c>
      <c r="C4402" s="113" t="s">
        <v>4666</v>
      </c>
      <c r="D4402" s="113" t="s">
        <v>819</v>
      </c>
      <c r="E4402" s="113" t="s">
        <v>838</v>
      </c>
      <c r="F4402" s="114">
        <v>5</v>
      </c>
      <c r="G4402" s="118" t="s">
        <v>821</v>
      </c>
    </row>
    <row r="4403" spans="1:7" x14ac:dyDescent="0.35">
      <c r="A4403" s="112" t="s">
        <v>816</v>
      </c>
      <c r="B4403" s="113" t="s">
        <v>2780</v>
      </c>
      <c r="C4403" s="113" t="s">
        <v>4667</v>
      </c>
      <c r="D4403" s="113" t="s">
        <v>824</v>
      </c>
      <c r="E4403" s="115"/>
      <c r="F4403" s="114">
        <v>1</v>
      </c>
      <c r="G4403" s="118" t="s">
        <v>821</v>
      </c>
    </row>
    <row r="4404" spans="1:7" x14ac:dyDescent="0.35">
      <c r="A4404" s="112" t="s">
        <v>816</v>
      </c>
      <c r="B4404" s="113" t="s">
        <v>1814</v>
      </c>
      <c r="C4404" s="113" t="s">
        <v>3285</v>
      </c>
      <c r="D4404" s="113" t="s">
        <v>824</v>
      </c>
      <c r="E4404" s="115"/>
      <c r="F4404" s="114">
        <v>1</v>
      </c>
      <c r="G4404" s="118" t="s">
        <v>821</v>
      </c>
    </row>
    <row r="4405" spans="1:7" x14ac:dyDescent="0.35">
      <c r="A4405" s="112" t="s">
        <v>816</v>
      </c>
      <c r="B4405" s="113" t="s">
        <v>4343</v>
      </c>
      <c r="C4405" s="113" t="s">
        <v>4344</v>
      </c>
      <c r="D4405" s="113" t="s">
        <v>819</v>
      </c>
      <c r="E4405" s="113" t="s">
        <v>838</v>
      </c>
      <c r="F4405" s="114">
        <v>2</v>
      </c>
      <c r="G4405" s="118" t="s">
        <v>821</v>
      </c>
    </row>
    <row r="4406" spans="1:7" ht="21" x14ac:dyDescent="0.35">
      <c r="A4406" s="112" t="s">
        <v>816</v>
      </c>
      <c r="B4406" s="113" t="s">
        <v>991</v>
      </c>
      <c r="C4406" s="113" t="s">
        <v>4668</v>
      </c>
      <c r="D4406" s="113" t="s">
        <v>819</v>
      </c>
      <c r="E4406" s="113" t="s">
        <v>820</v>
      </c>
      <c r="F4406" s="114">
        <v>2</v>
      </c>
      <c r="G4406" s="118" t="s">
        <v>821</v>
      </c>
    </row>
    <row r="4407" spans="1:7" ht="21" x14ac:dyDescent="0.35">
      <c r="A4407" s="112" t="s">
        <v>816</v>
      </c>
      <c r="B4407" s="113" t="s">
        <v>2634</v>
      </c>
      <c r="C4407" s="113" t="s">
        <v>4669</v>
      </c>
      <c r="D4407" s="113" t="s">
        <v>824</v>
      </c>
      <c r="E4407" s="115"/>
      <c r="F4407" s="114">
        <v>4</v>
      </c>
      <c r="G4407" s="118" t="s">
        <v>821</v>
      </c>
    </row>
    <row r="4408" spans="1:7" x14ac:dyDescent="0.35">
      <c r="A4408" s="112" t="s">
        <v>816</v>
      </c>
      <c r="B4408" s="113" t="s">
        <v>863</v>
      </c>
      <c r="C4408" s="113" t="s">
        <v>4670</v>
      </c>
      <c r="D4408" s="113" t="s">
        <v>824</v>
      </c>
      <c r="E4408" s="115"/>
      <c r="F4408" s="114">
        <v>3</v>
      </c>
      <c r="G4408" s="118" t="s">
        <v>821</v>
      </c>
    </row>
    <row r="4409" spans="1:7" ht="21" x14ac:dyDescent="0.35">
      <c r="A4409" s="112" t="s">
        <v>816</v>
      </c>
      <c r="B4409" s="113" t="s">
        <v>2709</v>
      </c>
      <c r="C4409" s="113" t="s">
        <v>4671</v>
      </c>
      <c r="D4409" s="113" t="s">
        <v>824</v>
      </c>
      <c r="E4409" s="115"/>
      <c r="F4409" s="114">
        <v>3</v>
      </c>
      <c r="G4409" s="118" t="s">
        <v>821</v>
      </c>
    </row>
    <row r="4410" spans="1:7" ht="21" x14ac:dyDescent="0.35">
      <c r="A4410" s="112" t="s">
        <v>816</v>
      </c>
      <c r="B4410" s="113" t="s">
        <v>1125</v>
      </c>
      <c r="C4410" s="113" t="s">
        <v>4672</v>
      </c>
      <c r="D4410" s="113" t="s">
        <v>819</v>
      </c>
      <c r="E4410" s="113" t="s">
        <v>820</v>
      </c>
      <c r="F4410" s="114">
        <v>1</v>
      </c>
      <c r="G4410" s="118" t="s">
        <v>821</v>
      </c>
    </row>
    <row r="4411" spans="1:7" ht="21" x14ac:dyDescent="0.35">
      <c r="A4411" s="112" t="s">
        <v>816</v>
      </c>
      <c r="B4411" s="113" t="s">
        <v>917</v>
      </c>
      <c r="C4411" s="113" t="s">
        <v>4673</v>
      </c>
      <c r="D4411" s="113" t="s">
        <v>824</v>
      </c>
      <c r="E4411" s="115"/>
      <c r="F4411" s="114">
        <v>22</v>
      </c>
      <c r="G4411" s="118" t="s">
        <v>821</v>
      </c>
    </row>
    <row r="4412" spans="1:7" ht="21" x14ac:dyDescent="0.35">
      <c r="A4412" s="112" t="s">
        <v>816</v>
      </c>
      <c r="B4412" s="113" t="s">
        <v>917</v>
      </c>
      <c r="C4412" s="113" t="s">
        <v>4674</v>
      </c>
      <c r="D4412" s="113" t="s">
        <v>824</v>
      </c>
      <c r="E4412" s="115"/>
      <c r="F4412" s="114">
        <v>4</v>
      </c>
      <c r="G4412" s="118" t="s">
        <v>821</v>
      </c>
    </row>
    <row r="4413" spans="1:7" ht="21" x14ac:dyDescent="0.35">
      <c r="A4413" s="112" t="s">
        <v>816</v>
      </c>
      <c r="B4413" s="113" t="s">
        <v>1434</v>
      </c>
      <c r="C4413" s="113" t="s">
        <v>4675</v>
      </c>
      <c r="D4413" s="113" t="s">
        <v>824</v>
      </c>
      <c r="E4413" s="115"/>
      <c r="F4413" s="114">
        <v>5</v>
      </c>
      <c r="G4413" s="118" t="s">
        <v>821</v>
      </c>
    </row>
    <row r="4414" spans="1:7" x14ac:dyDescent="0.35">
      <c r="A4414" s="112" t="s">
        <v>816</v>
      </c>
      <c r="B4414" s="113" t="s">
        <v>4306</v>
      </c>
      <c r="C4414" s="113" t="s">
        <v>4307</v>
      </c>
      <c r="D4414" s="113" t="s">
        <v>819</v>
      </c>
      <c r="E4414" s="113" t="s">
        <v>845</v>
      </c>
      <c r="F4414" s="114">
        <v>10</v>
      </c>
      <c r="G4414" s="118" t="s">
        <v>821</v>
      </c>
    </row>
    <row r="4415" spans="1:7" ht="31.5" x14ac:dyDescent="0.35">
      <c r="A4415" s="112" t="s">
        <v>816</v>
      </c>
      <c r="B4415" s="113" t="s">
        <v>4676</v>
      </c>
      <c r="C4415" s="113" t="s">
        <v>4677</v>
      </c>
      <c r="D4415" s="113" t="s">
        <v>819</v>
      </c>
      <c r="E4415" s="113" t="s">
        <v>829</v>
      </c>
      <c r="F4415" s="114">
        <v>4</v>
      </c>
      <c r="G4415" s="118" t="s">
        <v>821</v>
      </c>
    </row>
    <row r="4416" spans="1:7" ht="21" x14ac:dyDescent="0.35">
      <c r="A4416" s="112" t="s">
        <v>816</v>
      </c>
      <c r="B4416" s="113" t="s">
        <v>917</v>
      </c>
      <c r="C4416" s="113" t="s">
        <v>2685</v>
      </c>
      <c r="D4416" s="113" t="s">
        <v>824</v>
      </c>
      <c r="E4416" s="115"/>
      <c r="F4416" s="114">
        <v>2</v>
      </c>
      <c r="G4416" s="118" t="s">
        <v>821</v>
      </c>
    </row>
    <row r="4417" spans="1:7" x14ac:dyDescent="0.35">
      <c r="A4417" s="112" t="s">
        <v>816</v>
      </c>
      <c r="B4417" s="113" t="s">
        <v>3891</v>
      </c>
      <c r="C4417" s="113" t="s">
        <v>4678</v>
      </c>
      <c r="D4417" s="113" t="s">
        <v>819</v>
      </c>
      <c r="E4417" s="113" t="s">
        <v>820</v>
      </c>
      <c r="F4417" s="114">
        <v>1</v>
      </c>
      <c r="G4417" s="118" t="s">
        <v>821</v>
      </c>
    </row>
    <row r="4418" spans="1:7" ht="21" x14ac:dyDescent="0.35">
      <c r="A4418" s="112" t="s">
        <v>816</v>
      </c>
      <c r="B4418" s="113" t="s">
        <v>2517</v>
      </c>
      <c r="C4418" s="113" t="s">
        <v>4679</v>
      </c>
      <c r="D4418" s="113" t="s">
        <v>824</v>
      </c>
      <c r="E4418" s="115"/>
      <c r="F4418" s="114">
        <v>3</v>
      </c>
      <c r="G4418" s="118" t="s">
        <v>821</v>
      </c>
    </row>
    <row r="4419" spans="1:7" ht="21" x14ac:dyDescent="0.35">
      <c r="A4419" s="112" t="s">
        <v>816</v>
      </c>
      <c r="B4419" s="113" t="s">
        <v>1177</v>
      </c>
      <c r="C4419" s="113" t="s">
        <v>3323</v>
      </c>
      <c r="D4419" s="113" t="s">
        <v>824</v>
      </c>
      <c r="E4419" s="115"/>
      <c r="F4419" s="114">
        <v>1</v>
      </c>
      <c r="G4419" s="118" t="s">
        <v>821</v>
      </c>
    </row>
    <row r="4420" spans="1:7" ht="21" x14ac:dyDescent="0.35">
      <c r="A4420" s="112" t="s">
        <v>816</v>
      </c>
      <c r="B4420" s="113" t="s">
        <v>867</v>
      </c>
      <c r="C4420" s="113" t="s">
        <v>4680</v>
      </c>
      <c r="D4420" s="113" t="s">
        <v>824</v>
      </c>
      <c r="E4420" s="115"/>
      <c r="F4420" s="114">
        <v>1</v>
      </c>
      <c r="G4420" s="118" t="s">
        <v>821</v>
      </c>
    </row>
    <row r="4421" spans="1:7" ht="21" x14ac:dyDescent="0.35">
      <c r="A4421" s="112" t="s">
        <v>816</v>
      </c>
      <c r="B4421" s="113" t="s">
        <v>1331</v>
      </c>
      <c r="C4421" s="113" t="s">
        <v>4681</v>
      </c>
      <c r="D4421" s="113" t="s">
        <v>824</v>
      </c>
      <c r="E4421" s="115"/>
      <c r="F4421" s="114">
        <v>2</v>
      </c>
      <c r="G4421" s="118" t="s">
        <v>821</v>
      </c>
    </row>
    <row r="4422" spans="1:7" x14ac:dyDescent="0.35">
      <c r="A4422" s="112" t="s">
        <v>816</v>
      </c>
      <c r="B4422" s="113" t="s">
        <v>825</v>
      </c>
      <c r="C4422" s="113" t="s">
        <v>4682</v>
      </c>
      <c r="D4422" s="113" t="s">
        <v>824</v>
      </c>
      <c r="E4422" s="115"/>
      <c r="F4422" s="114">
        <v>2</v>
      </c>
      <c r="G4422" s="118" t="s">
        <v>821</v>
      </c>
    </row>
    <row r="4423" spans="1:7" ht="21" x14ac:dyDescent="0.35">
      <c r="A4423" s="112" t="s">
        <v>816</v>
      </c>
      <c r="B4423" s="113" t="s">
        <v>827</v>
      </c>
      <c r="C4423" s="113" t="s">
        <v>4683</v>
      </c>
      <c r="D4423" s="113" t="s">
        <v>824</v>
      </c>
      <c r="E4423" s="115"/>
      <c r="F4423" s="114">
        <v>4</v>
      </c>
      <c r="G4423" s="118" t="s">
        <v>821</v>
      </c>
    </row>
    <row r="4424" spans="1:7" ht="21" x14ac:dyDescent="0.35">
      <c r="A4424" s="112" t="s">
        <v>816</v>
      </c>
      <c r="B4424" s="113" t="s">
        <v>3729</v>
      </c>
      <c r="C4424" s="113" t="s">
        <v>4684</v>
      </c>
      <c r="D4424" s="113" t="s">
        <v>824</v>
      </c>
      <c r="E4424" s="115"/>
      <c r="F4424" s="114">
        <v>3</v>
      </c>
      <c r="G4424" s="118" t="s">
        <v>821</v>
      </c>
    </row>
    <row r="4425" spans="1:7" ht="21" x14ac:dyDescent="0.35">
      <c r="A4425" s="112" t="s">
        <v>816</v>
      </c>
      <c r="B4425" s="113" t="s">
        <v>1378</v>
      </c>
      <c r="C4425" s="113" t="s">
        <v>2675</v>
      </c>
      <c r="D4425" s="113" t="s">
        <v>824</v>
      </c>
      <c r="E4425" s="115"/>
      <c r="F4425" s="114">
        <v>6</v>
      </c>
      <c r="G4425" s="118" t="s">
        <v>821</v>
      </c>
    </row>
    <row r="4426" spans="1:7" ht="21" x14ac:dyDescent="0.35">
      <c r="A4426" s="112" t="s">
        <v>816</v>
      </c>
      <c r="B4426" s="113" t="s">
        <v>2016</v>
      </c>
      <c r="C4426" s="113" t="s">
        <v>4458</v>
      </c>
      <c r="D4426" s="113" t="s">
        <v>824</v>
      </c>
      <c r="E4426" s="115"/>
      <c r="F4426" s="114">
        <v>12</v>
      </c>
      <c r="G4426" s="118" t="s">
        <v>821</v>
      </c>
    </row>
    <row r="4427" spans="1:7" x14ac:dyDescent="0.35">
      <c r="A4427" s="112" t="s">
        <v>816</v>
      </c>
      <c r="B4427" s="113" t="s">
        <v>2016</v>
      </c>
      <c r="C4427" s="113" t="s">
        <v>4685</v>
      </c>
      <c r="D4427" s="113" t="s">
        <v>824</v>
      </c>
      <c r="E4427" s="115"/>
      <c r="F4427" s="114">
        <v>1</v>
      </c>
      <c r="G4427" s="118" t="s">
        <v>821</v>
      </c>
    </row>
    <row r="4428" spans="1:7" x14ac:dyDescent="0.35">
      <c r="A4428" s="112" t="s">
        <v>816</v>
      </c>
      <c r="B4428" s="113" t="s">
        <v>2016</v>
      </c>
      <c r="C4428" s="113" t="s">
        <v>4685</v>
      </c>
      <c r="D4428" s="113" t="s">
        <v>824</v>
      </c>
      <c r="E4428" s="115"/>
      <c r="F4428" s="114">
        <v>1</v>
      </c>
      <c r="G4428" s="118" t="s">
        <v>821</v>
      </c>
    </row>
    <row r="4429" spans="1:7" ht="21" x14ac:dyDescent="0.35">
      <c r="A4429" s="112" t="s">
        <v>816</v>
      </c>
      <c r="B4429" s="113" t="s">
        <v>2634</v>
      </c>
      <c r="C4429" s="113" t="s">
        <v>4686</v>
      </c>
      <c r="D4429" s="113" t="s">
        <v>824</v>
      </c>
      <c r="E4429" s="115"/>
      <c r="F4429" s="114">
        <v>3</v>
      </c>
      <c r="G4429" s="118" t="s">
        <v>821</v>
      </c>
    </row>
    <row r="4430" spans="1:7" ht="21" x14ac:dyDescent="0.35">
      <c r="A4430" s="112" t="s">
        <v>816</v>
      </c>
      <c r="B4430" s="113" t="s">
        <v>1823</v>
      </c>
      <c r="C4430" s="113" t="s">
        <v>4687</v>
      </c>
      <c r="D4430" s="113" t="s">
        <v>824</v>
      </c>
      <c r="E4430" s="115"/>
      <c r="F4430" s="114">
        <v>2</v>
      </c>
      <c r="G4430" s="118" t="s">
        <v>821</v>
      </c>
    </row>
    <row r="4431" spans="1:7" ht="21" x14ac:dyDescent="0.35">
      <c r="A4431" s="112" t="s">
        <v>816</v>
      </c>
      <c r="B4431" s="113" t="s">
        <v>2780</v>
      </c>
      <c r="C4431" s="113" t="s">
        <v>4688</v>
      </c>
      <c r="D4431" s="113" t="s">
        <v>824</v>
      </c>
      <c r="E4431" s="115"/>
      <c r="F4431" s="114">
        <v>8</v>
      </c>
      <c r="G4431" s="118" t="s">
        <v>821</v>
      </c>
    </row>
    <row r="4432" spans="1:7" x14ac:dyDescent="0.35">
      <c r="A4432" s="112" t="s">
        <v>816</v>
      </c>
      <c r="B4432" s="113" t="s">
        <v>1315</v>
      </c>
      <c r="C4432" s="113" t="s">
        <v>4689</v>
      </c>
      <c r="D4432" s="113" t="s">
        <v>819</v>
      </c>
      <c r="E4432" s="113" t="s">
        <v>838</v>
      </c>
      <c r="F4432" s="114">
        <v>6</v>
      </c>
      <c r="G4432" s="118" t="s">
        <v>821</v>
      </c>
    </row>
    <row r="4433" spans="1:7" ht="21" x14ac:dyDescent="0.35">
      <c r="A4433" s="112" t="s">
        <v>816</v>
      </c>
      <c r="B4433" s="113" t="s">
        <v>2634</v>
      </c>
      <c r="C4433" s="113" t="s">
        <v>4690</v>
      </c>
      <c r="D4433" s="113" t="s">
        <v>824</v>
      </c>
      <c r="E4433" s="115"/>
      <c r="F4433" s="114">
        <v>2</v>
      </c>
      <c r="G4433" s="118" t="s">
        <v>821</v>
      </c>
    </row>
    <row r="4434" spans="1:7" x14ac:dyDescent="0.35">
      <c r="A4434" s="112" t="s">
        <v>816</v>
      </c>
      <c r="B4434" s="113" t="s">
        <v>1958</v>
      </c>
      <c r="C4434" s="113" t="s">
        <v>4691</v>
      </c>
      <c r="D4434" s="113" t="s">
        <v>824</v>
      </c>
      <c r="E4434" s="115"/>
      <c r="F4434" s="114">
        <v>2</v>
      </c>
      <c r="G4434" s="118" t="s">
        <v>821</v>
      </c>
    </row>
    <row r="4435" spans="1:7" x14ac:dyDescent="0.35">
      <c r="A4435" s="112" t="s">
        <v>816</v>
      </c>
      <c r="B4435" s="113" t="s">
        <v>1185</v>
      </c>
      <c r="C4435" s="113" t="s">
        <v>4692</v>
      </c>
      <c r="D4435" s="113" t="s">
        <v>819</v>
      </c>
      <c r="E4435" s="113" t="s">
        <v>838</v>
      </c>
      <c r="F4435" s="114">
        <v>6</v>
      </c>
      <c r="G4435" s="118" t="s">
        <v>821</v>
      </c>
    </row>
    <row r="4436" spans="1:7" ht="21" x14ac:dyDescent="0.35">
      <c r="A4436" s="112" t="s">
        <v>816</v>
      </c>
      <c r="B4436" s="113" t="s">
        <v>4693</v>
      </c>
      <c r="C4436" s="113" t="s">
        <v>4694</v>
      </c>
      <c r="D4436" s="113" t="s">
        <v>824</v>
      </c>
      <c r="E4436" s="115"/>
      <c r="F4436" s="114">
        <v>2</v>
      </c>
      <c r="G4436" s="118" t="s">
        <v>821</v>
      </c>
    </row>
    <row r="4437" spans="1:7" ht="21" x14ac:dyDescent="0.35">
      <c r="A4437" s="112" t="s">
        <v>816</v>
      </c>
      <c r="B4437" s="113" t="s">
        <v>4695</v>
      </c>
      <c r="C4437" s="113" t="s">
        <v>4696</v>
      </c>
      <c r="D4437" s="113" t="s">
        <v>824</v>
      </c>
      <c r="E4437" s="115"/>
      <c r="F4437" s="114">
        <v>4</v>
      </c>
      <c r="G4437" s="118" t="s">
        <v>821</v>
      </c>
    </row>
    <row r="4438" spans="1:7" ht="21" x14ac:dyDescent="0.35">
      <c r="A4438" s="112" t="s">
        <v>816</v>
      </c>
      <c r="B4438" s="113" t="s">
        <v>4695</v>
      </c>
      <c r="C4438" s="113" t="s">
        <v>4696</v>
      </c>
      <c r="D4438" s="113" t="s">
        <v>824</v>
      </c>
      <c r="E4438" s="115"/>
      <c r="F4438" s="114">
        <v>4</v>
      </c>
      <c r="G4438" s="118" t="s">
        <v>821</v>
      </c>
    </row>
    <row r="4439" spans="1:7" ht="21" x14ac:dyDescent="0.35">
      <c r="A4439" s="112" t="s">
        <v>816</v>
      </c>
      <c r="B4439" s="113" t="s">
        <v>3891</v>
      </c>
      <c r="C4439" s="113" t="s">
        <v>4697</v>
      </c>
      <c r="D4439" s="113" t="s">
        <v>824</v>
      </c>
      <c r="E4439" s="115"/>
      <c r="F4439" s="114">
        <v>2</v>
      </c>
      <c r="G4439" s="118" t="s">
        <v>821</v>
      </c>
    </row>
    <row r="4440" spans="1:7" ht="21" x14ac:dyDescent="0.35">
      <c r="A4440" s="112" t="s">
        <v>816</v>
      </c>
      <c r="B4440" s="113" t="s">
        <v>1877</v>
      </c>
      <c r="C4440" s="113" t="s">
        <v>1942</v>
      </c>
      <c r="D4440" s="113" t="s">
        <v>824</v>
      </c>
      <c r="E4440" s="115"/>
      <c r="F4440" s="114">
        <v>6</v>
      </c>
      <c r="G4440" s="118" t="s">
        <v>821</v>
      </c>
    </row>
    <row r="4441" spans="1:7" ht="31.5" x14ac:dyDescent="0.35">
      <c r="A4441" s="112" t="s">
        <v>816</v>
      </c>
      <c r="B4441" s="113" t="s">
        <v>2334</v>
      </c>
      <c r="C4441" s="113" t="s">
        <v>4698</v>
      </c>
      <c r="D4441" s="113" t="s">
        <v>824</v>
      </c>
      <c r="E4441" s="115"/>
      <c r="F4441" s="114">
        <v>1</v>
      </c>
      <c r="G4441" s="118" t="s">
        <v>821</v>
      </c>
    </row>
    <row r="4442" spans="1:7" ht="21" x14ac:dyDescent="0.35">
      <c r="A4442" s="112" t="s">
        <v>816</v>
      </c>
      <c r="B4442" s="113" t="s">
        <v>4699</v>
      </c>
      <c r="C4442" s="113" t="s">
        <v>4700</v>
      </c>
      <c r="D4442" s="113" t="s">
        <v>819</v>
      </c>
      <c r="E4442" s="113" t="s">
        <v>889</v>
      </c>
      <c r="F4442" s="114">
        <v>1</v>
      </c>
      <c r="G4442" s="118" t="s">
        <v>821</v>
      </c>
    </row>
    <row r="4443" spans="1:7" x14ac:dyDescent="0.35">
      <c r="A4443" s="112" t="s">
        <v>816</v>
      </c>
      <c r="B4443" s="113" t="s">
        <v>1452</v>
      </c>
      <c r="C4443" s="113" t="s">
        <v>4701</v>
      </c>
      <c r="D4443" s="113" t="s">
        <v>824</v>
      </c>
      <c r="E4443" s="115"/>
      <c r="F4443" s="114">
        <v>1</v>
      </c>
      <c r="G4443" s="118" t="s">
        <v>821</v>
      </c>
    </row>
    <row r="4444" spans="1:7" ht="21" x14ac:dyDescent="0.35">
      <c r="A4444" s="112" t="s">
        <v>816</v>
      </c>
      <c r="B4444" s="113" t="s">
        <v>2420</v>
      </c>
      <c r="C4444" s="113" t="s">
        <v>4702</v>
      </c>
      <c r="D4444" s="113" t="s">
        <v>824</v>
      </c>
      <c r="E4444" s="115"/>
      <c r="F4444" s="114">
        <v>8</v>
      </c>
      <c r="G4444" s="118" t="s">
        <v>821</v>
      </c>
    </row>
    <row r="4445" spans="1:7" ht="21" x14ac:dyDescent="0.35">
      <c r="A4445" s="112" t="s">
        <v>816</v>
      </c>
      <c r="B4445" s="113" t="s">
        <v>1289</v>
      </c>
      <c r="C4445" s="113" t="s">
        <v>4703</v>
      </c>
      <c r="D4445" s="113" t="s">
        <v>824</v>
      </c>
      <c r="E4445" s="115"/>
      <c r="F4445" s="114">
        <v>1</v>
      </c>
      <c r="G4445" s="118" t="s">
        <v>821</v>
      </c>
    </row>
    <row r="4446" spans="1:7" ht="21" x14ac:dyDescent="0.35">
      <c r="A4446" s="112" t="s">
        <v>816</v>
      </c>
      <c r="B4446" s="113" t="s">
        <v>1289</v>
      </c>
      <c r="C4446" s="113" t="s">
        <v>4703</v>
      </c>
      <c r="D4446" s="113" t="s">
        <v>824</v>
      </c>
      <c r="E4446" s="115"/>
      <c r="F4446" s="114">
        <v>1</v>
      </c>
      <c r="G4446" s="118" t="s">
        <v>821</v>
      </c>
    </row>
    <row r="4447" spans="1:7" ht="21" x14ac:dyDescent="0.35">
      <c r="A4447" s="112" t="s">
        <v>816</v>
      </c>
      <c r="B4447" s="113" t="s">
        <v>1289</v>
      </c>
      <c r="C4447" s="113" t="s">
        <v>4703</v>
      </c>
      <c r="D4447" s="113" t="s">
        <v>824</v>
      </c>
      <c r="E4447" s="115"/>
      <c r="F4447" s="114">
        <v>1</v>
      </c>
      <c r="G4447" s="118" t="s">
        <v>821</v>
      </c>
    </row>
    <row r="4448" spans="1:7" x14ac:dyDescent="0.35">
      <c r="A4448" s="112" t="s">
        <v>816</v>
      </c>
      <c r="B4448" s="113" t="s">
        <v>1289</v>
      </c>
      <c r="C4448" s="113" t="s">
        <v>4704</v>
      </c>
      <c r="D4448" s="113" t="s">
        <v>824</v>
      </c>
      <c r="E4448" s="115"/>
      <c r="F4448" s="114">
        <v>1</v>
      </c>
      <c r="G4448" s="118" t="s">
        <v>821</v>
      </c>
    </row>
    <row r="4449" spans="1:7" ht="21" x14ac:dyDescent="0.35">
      <c r="A4449" s="112" t="s">
        <v>816</v>
      </c>
      <c r="B4449" s="113" t="s">
        <v>1231</v>
      </c>
      <c r="C4449" s="113" t="s">
        <v>4705</v>
      </c>
      <c r="D4449" s="113" t="s">
        <v>819</v>
      </c>
      <c r="E4449" s="113" t="s">
        <v>845</v>
      </c>
      <c r="F4449" s="114">
        <v>1</v>
      </c>
      <c r="G4449" s="118" t="s">
        <v>821</v>
      </c>
    </row>
    <row r="4450" spans="1:7" ht="21" x14ac:dyDescent="0.35">
      <c r="A4450" s="112" t="s">
        <v>816</v>
      </c>
      <c r="B4450" s="113" t="s">
        <v>1118</v>
      </c>
      <c r="C4450" s="113" t="s">
        <v>4706</v>
      </c>
      <c r="D4450" s="113" t="s">
        <v>819</v>
      </c>
      <c r="E4450" s="113" t="s">
        <v>838</v>
      </c>
      <c r="F4450" s="114">
        <v>1</v>
      </c>
      <c r="G4450" s="118" t="s">
        <v>821</v>
      </c>
    </row>
    <row r="4451" spans="1:7" ht="21" x14ac:dyDescent="0.35">
      <c r="A4451" s="112" t="s">
        <v>816</v>
      </c>
      <c r="B4451" s="113" t="s">
        <v>991</v>
      </c>
      <c r="C4451" s="113" t="s">
        <v>3100</v>
      </c>
      <c r="D4451" s="113" t="s">
        <v>824</v>
      </c>
      <c r="E4451" s="115"/>
      <c r="F4451" s="114">
        <v>1</v>
      </c>
      <c r="G4451" s="118" t="s">
        <v>821</v>
      </c>
    </row>
    <row r="4452" spans="1:7" ht="21" x14ac:dyDescent="0.35">
      <c r="A4452" s="112" t="s">
        <v>816</v>
      </c>
      <c r="B4452" s="113" t="s">
        <v>991</v>
      </c>
      <c r="C4452" s="113" t="s">
        <v>3100</v>
      </c>
      <c r="D4452" s="113" t="s">
        <v>824</v>
      </c>
      <c r="E4452" s="115"/>
      <c r="F4452" s="114">
        <v>1</v>
      </c>
      <c r="G4452" s="118" t="s">
        <v>821</v>
      </c>
    </row>
    <row r="4453" spans="1:7" ht="21" x14ac:dyDescent="0.35">
      <c r="A4453" s="112" t="s">
        <v>816</v>
      </c>
      <c r="B4453" s="113" t="s">
        <v>3138</v>
      </c>
      <c r="C4453" s="113" t="s">
        <v>4707</v>
      </c>
      <c r="D4453" s="113" t="s">
        <v>824</v>
      </c>
      <c r="E4453" s="115"/>
      <c r="F4453" s="114">
        <v>1</v>
      </c>
      <c r="G4453" s="118" t="s">
        <v>821</v>
      </c>
    </row>
    <row r="4454" spans="1:7" ht="21" x14ac:dyDescent="0.35">
      <c r="A4454" s="112" t="s">
        <v>816</v>
      </c>
      <c r="B4454" s="113" t="s">
        <v>1537</v>
      </c>
      <c r="C4454" s="113" t="s">
        <v>4708</v>
      </c>
      <c r="D4454" s="113" t="s">
        <v>824</v>
      </c>
      <c r="E4454" s="115"/>
      <c r="F4454" s="114">
        <v>3</v>
      </c>
      <c r="G4454" s="118" t="s">
        <v>821</v>
      </c>
    </row>
    <row r="4455" spans="1:7" ht="21" x14ac:dyDescent="0.35">
      <c r="A4455" s="112" t="s">
        <v>816</v>
      </c>
      <c r="B4455" s="113" t="s">
        <v>1291</v>
      </c>
      <c r="C4455" s="113" t="s">
        <v>4709</v>
      </c>
      <c r="D4455" s="113" t="s">
        <v>824</v>
      </c>
      <c r="E4455" s="115"/>
      <c r="F4455" s="114">
        <v>2</v>
      </c>
      <c r="G4455" s="118" t="s">
        <v>821</v>
      </c>
    </row>
    <row r="4456" spans="1:7" x14ac:dyDescent="0.35">
      <c r="A4456" s="112" t="s">
        <v>816</v>
      </c>
      <c r="B4456" s="113" t="s">
        <v>1576</v>
      </c>
      <c r="C4456" s="113" t="s">
        <v>2713</v>
      </c>
      <c r="D4456" s="113" t="s">
        <v>824</v>
      </c>
      <c r="E4456" s="115"/>
      <c r="F4456" s="114">
        <v>1</v>
      </c>
      <c r="G4456" s="118" t="s">
        <v>821</v>
      </c>
    </row>
    <row r="4457" spans="1:7" ht="31.5" x14ac:dyDescent="0.35">
      <c r="A4457" s="112" t="s">
        <v>816</v>
      </c>
      <c r="B4457" s="113" t="s">
        <v>1823</v>
      </c>
      <c r="C4457" s="113" t="s">
        <v>4710</v>
      </c>
      <c r="D4457" s="113" t="s">
        <v>824</v>
      </c>
      <c r="E4457" s="115"/>
      <c r="F4457" s="114">
        <v>6</v>
      </c>
      <c r="G4457" s="118" t="s">
        <v>821</v>
      </c>
    </row>
    <row r="4458" spans="1:7" x14ac:dyDescent="0.35">
      <c r="A4458" s="112" t="s">
        <v>816</v>
      </c>
      <c r="B4458" s="113" t="s">
        <v>2277</v>
      </c>
      <c r="C4458" s="113" t="s">
        <v>4711</v>
      </c>
      <c r="D4458" s="113" t="s">
        <v>824</v>
      </c>
      <c r="E4458" s="115"/>
      <c r="F4458" s="114">
        <v>1</v>
      </c>
      <c r="G4458" s="118" t="s">
        <v>821</v>
      </c>
    </row>
    <row r="4459" spans="1:7" x14ac:dyDescent="0.35">
      <c r="A4459" s="112" t="s">
        <v>816</v>
      </c>
      <c r="B4459" s="113" t="s">
        <v>2277</v>
      </c>
      <c r="C4459" s="113" t="s">
        <v>4711</v>
      </c>
      <c r="D4459" s="113" t="s">
        <v>824</v>
      </c>
      <c r="E4459" s="115"/>
      <c r="F4459" s="114">
        <v>1</v>
      </c>
      <c r="G4459" s="118" t="s">
        <v>821</v>
      </c>
    </row>
    <row r="4460" spans="1:7" x14ac:dyDescent="0.35">
      <c r="A4460" s="112" t="s">
        <v>816</v>
      </c>
      <c r="B4460" s="113" t="s">
        <v>2277</v>
      </c>
      <c r="C4460" s="113" t="s">
        <v>4711</v>
      </c>
      <c r="D4460" s="113" t="s">
        <v>824</v>
      </c>
      <c r="E4460" s="115"/>
      <c r="F4460" s="114">
        <v>1</v>
      </c>
      <c r="G4460" s="118" t="s">
        <v>821</v>
      </c>
    </row>
    <row r="4461" spans="1:7" x14ac:dyDescent="0.35">
      <c r="A4461" s="112" t="s">
        <v>816</v>
      </c>
      <c r="B4461" s="113" t="s">
        <v>1576</v>
      </c>
      <c r="C4461" s="113" t="s">
        <v>4712</v>
      </c>
      <c r="D4461" s="113" t="s">
        <v>824</v>
      </c>
      <c r="E4461" s="115"/>
      <c r="F4461" s="114">
        <v>1</v>
      </c>
      <c r="G4461" s="118" t="s">
        <v>821</v>
      </c>
    </row>
    <row r="4462" spans="1:7" x14ac:dyDescent="0.35">
      <c r="A4462" s="112" t="s">
        <v>816</v>
      </c>
      <c r="B4462" s="113" t="s">
        <v>1009</v>
      </c>
      <c r="C4462" s="113" t="s">
        <v>3219</v>
      </c>
      <c r="D4462" s="113" t="s">
        <v>824</v>
      </c>
      <c r="E4462" s="115"/>
      <c r="F4462" s="114">
        <v>2</v>
      </c>
      <c r="G4462" s="118" t="s">
        <v>821</v>
      </c>
    </row>
    <row r="4463" spans="1:7" ht="21" x14ac:dyDescent="0.35">
      <c r="A4463" s="112" t="s">
        <v>816</v>
      </c>
      <c r="B4463" s="113" t="s">
        <v>817</v>
      </c>
      <c r="C4463" s="113" t="s">
        <v>4713</v>
      </c>
      <c r="D4463" s="113" t="s">
        <v>824</v>
      </c>
      <c r="E4463" s="115"/>
      <c r="F4463" s="114">
        <v>1</v>
      </c>
      <c r="G4463" s="118" t="s">
        <v>821</v>
      </c>
    </row>
    <row r="4464" spans="1:7" ht="21" x14ac:dyDescent="0.35">
      <c r="A4464" s="112" t="s">
        <v>816</v>
      </c>
      <c r="B4464" s="113" t="s">
        <v>3767</v>
      </c>
      <c r="C4464" s="113" t="s">
        <v>4714</v>
      </c>
      <c r="D4464" s="113" t="s">
        <v>819</v>
      </c>
      <c r="E4464" s="113" t="s">
        <v>845</v>
      </c>
      <c r="F4464" s="114">
        <v>18</v>
      </c>
      <c r="G4464" s="118" t="s">
        <v>821</v>
      </c>
    </row>
    <row r="4465" spans="1:7" x14ac:dyDescent="0.35">
      <c r="A4465" s="112" t="s">
        <v>816</v>
      </c>
      <c r="B4465" s="113" t="s">
        <v>4134</v>
      </c>
      <c r="C4465" s="113" t="s">
        <v>4135</v>
      </c>
      <c r="D4465" s="113" t="s">
        <v>824</v>
      </c>
      <c r="E4465" s="115"/>
      <c r="F4465" s="114">
        <v>1</v>
      </c>
      <c r="G4465" s="118" t="s">
        <v>821</v>
      </c>
    </row>
    <row r="4466" spans="1:7" ht="21" x14ac:dyDescent="0.35">
      <c r="A4466" s="112" t="s">
        <v>816</v>
      </c>
      <c r="B4466" s="113" t="s">
        <v>1291</v>
      </c>
      <c r="C4466" s="113" t="s">
        <v>4715</v>
      </c>
      <c r="D4466" s="113" t="s">
        <v>824</v>
      </c>
      <c r="E4466" s="115"/>
      <c r="F4466" s="114">
        <v>1</v>
      </c>
      <c r="G4466" s="118" t="s">
        <v>821</v>
      </c>
    </row>
    <row r="4467" spans="1:7" x14ac:dyDescent="0.35">
      <c r="A4467" s="112" t="s">
        <v>816</v>
      </c>
      <c r="B4467" s="113" t="s">
        <v>2679</v>
      </c>
      <c r="C4467" s="113" t="s">
        <v>4716</v>
      </c>
      <c r="D4467" s="113" t="s">
        <v>824</v>
      </c>
      <c r="E4467" s="115"/>
      <c r="F4467" s="114">
        <v>249</v>
      </c>
      <c r="G4467" s="118" t="s">
        <v>1050</v>
      </c>
    </row>
    <row r="4468" spans="1:7" ht="21" x14ac:dyDescent="0.35">
      <c r="A4468" s="112" t="s">
        <v>816</v>
      </c>
      <c r="B4468" s="113" t="s">
        <v>1291</v>
      </c>
      <c r="C4468" s="113" t="s">
        <v>3708</v>
      </c>
      <c r="D4468" s="113" t="s">
        <v>819</v>
      </c>
      <c r="E4468" s="113" t="s">
        <v>845</v>
      </c>
      <c r="F4468" s="114">
        <v>1</v>
      </c>
      <c r="G4468" s="118" t="s">
        <v>821</v>
      </c>
    </row>
    <row r="4469" spans="1:7" ht="21" x14ac:dyDescent="0.35">
      <c r="A4469" s="112" t="s">
        <v>816</v>
      </c>
      <c r="B4469" s="113" t="s">
        <v>1291</v>
      </c>
      <c r="C4469" s="113" t="s">
        <v>3708</v>
      </c>
      <c r="D4469" s="113" t="s">
        <v>819</v>
      </c>
      <c r="E4469" s="113" t="s">
        <v>845</v>
      </c>
      <c r="F4469" s="114">
        <v>1</v>
      </c>
      <c r="G4469" s="118" t="s">
        <v>821</v>
      </c>
    </row>
    <row r="4470" spans="1:7" ht="21" x14ac:dyDescent="0.35">
      <c r="A4470" s="112" t="s">
        <v>816</v>
      </c>
      <c r="B4470" s="113" t="s">
        <v>969</v>
      </c>
      <c r="C4470" s="113" t="s">
        <v>3371</v>
      </c>
      <c r="D4470" s="113" t="s">
        <v>819</v>
      </c>
      <c r="E4470" s="113" t="s">
        <v>985</v>
      </c>
      <c r="F4470" s="114">
        <v>2</v>
      </c>
      <c r="G4470" s="118" t="s">
        <v>821</v>
      </c>
    </row>
    <row r="4471" spans="1:7" x14ac:dyDescent="0.35">
      <c r="A4471" s="112" t="s">
        <v>816</v>
      </c>
      <c r="B4471" s="113" t="s">
        <v>1138</v>
      </c>
      <c r="C4471" s="113" t="s">
        <v>4717</v>
      </c>
      <c r="D4471" s="113" t="s">
        <v>824</v>
      </c>
      <c r="E4471" s="115"/>
      <c r="F4471" s="114">
        <v>2</v>
      </c>
      <c r="G4471" s="118" t="s">
        <v>821</v>
      </c>
    </row>
    <row r="4472" spans="1:7" x14ac:dyDescent="0.35">
      <c r="A4472" s="112" t="s">
        <v>816</v>
      </c>
      <c r="B4472" s="113" t="s">
        <v>1138</v>
      </c>
      <c r="C4472" s="113" t="s">
        <v>4717</v>
      </c>
      <c r="D4472" s="113" t="s">
        <v>824</v>
      </c>
      <c r="E4472" s="115"/>
      <c r="F4472" s="114">
        <v>2</v>
      </c>
      <c r="G4472" s="118" t="s">
        <v>821</v>
      </c>
    </row>
    <row r="4473" spans="1:7" x14ac:dyDescent="0.35">
      <c r="A4473" s="112" t="s">
        <v>816</v>
      </c>
      <c r="B4473" s="113" t="s">
        <v>1274</v>
      </c>
      <c r="C4473" s="113" t="s">
        <v>4138</v>
      </c>
      <c r="D4473" s="113" t="s">
        <v>819</v>
      </c>
      <c r="E4473" s="113" t="s">
        <v>820</v>
      </c>
      <c r="F4473" s="114">
        <v>1</v>
      </c>
      <c r="G4473" s="118" t="s">
        <v>821</v>
      </c>
    </row>
    <row r="4474" spans="1:7" ht="21" x14ac:dyDescent="0.35">
      <c r="A4474" s="112" t="s">
        <v>816</v>
      </c>
      <c r="B4474" s="113" t="s">
        <v>1315</v>
      </c>
      <c r="C4474" s="113" t="s">
        <v>4417</v>
      </c>
      <c r="D4474" s="113" t="s">
        <v>824</v>
      </c>
      <c r="E4474" s="115"/>
      <c r="F4474" s="114">
        <v>4</v>
      </c>
      <c r="G4474" s="118" t="s">
        <v>821</v>
      </c>
    </row>
    <row r="4475" spans="1:7" ht="21" x14ac:dyDescent="0.35">
      <c r="A4475" s="112" t="s">
        <v>816</v>
      </c>
      <c r="B4475" s="113" t="s">
        <v>2401</v>
      </c>
      <c r="C4475" s="113" t="s">
        <v>4718</v>
      </c>
      <c r="D4475" s="113" t="s">
        <v>824</v>
      </c>
      <c r="E4475" s="115"/>
      <c r="F4475" s="114">
        <v>1</v>
      </c>
      <c r="G4475" s="118" t="s">
        <v>821</v>
      </c>
    </row>
    <row r="4476" spans="1:7" ht="21" x14ac:dyDescent="0.35">
      <c r="A4476" s="112" t="s">
        <v>816</v>
      </c>
      <c r="B4476" s="113" t="s">
        <v>2401</v>
      </c>
      <c r="C4476" s="113" t="s">
        <v>4718</v>
      </c>
      <c r="D4476" s="113" t="s">
        <v>824</v>
      </c>
      <c r="E4476" s="115"/>
      <c r="F4476" s="114">
        <v>1</v>
      </c>
      <c r="G4476" s="118" t="s">
        <v>821</v>
      </c>
    </row>
    <row r="4477" spans="1:7" ht="21" x14ac:dyDescent="0.35">
      <c r="A4477" s="112" t="s">
        <v>816</v>
      </c>
      <c r="B4477" s="113" t="s">
        <v>890</v>
      </c>
      <c r="C4477" s="113" t="s">
        <v>4719</v>
      </c>
      <c r="D4477" s="113" t="s">
        <v>824</v>
      </c>
      <c r="E4477" s="115"/>
      <c r="F4477" s="114">
        <v>1</v>
      </c>
      <c r="G4477" s="118" t="s">
        <v>821</v>
      </c>
    </row>
    <row r="4478" spans="1:7" x14ac:dyDescent="0.35">
      <c r="A4478" s="112" t="s">
        <v>816</v>
      </c>
      <c r="B4478" s="113" t="s">
        <v>4492</v>
      </c>
      <c r="C4478" s="113" t="s">
        <v>4720</v>
      </c>
      <c r="D4478" s="113" t="s">
        <v>824</v>
      </c>
      <c r="E4478" s="115"/>
      <c r="F4478" s="114">
        <v>1</v>
      </c>
      <c r="G4478" s="118" t="s">
        <v>821</v>
      </c>
    </row>
    <row r="4479" spans="1:7" ht="21" x14ac:dyDescent="0.35">
      <c r="A4479" s="112" t="s">
        <v>816</v>
      </c>
      <c r="B4479" s="113" t="s">
        <v>850</v>
      </c>
      <c r="C4479" s="113" t="s">
        <v>4721</v>
      </c>
      <c r="D4479" s="113" t="s">
        <v>824</v>
      </c>
      <c r="E4479" s="115"/>
      <c r="F4479" s="114">
        <v>1</v>
      </c>
      <c r="G4479" s="118" t="s">
        <v>821</v>
      </c>
    </row>
    <row r="4480" spans="1:7" ht="21" x14ac:dyDescent="0.35">
      <c r="A4480" s="112" t="s">
        <v>816</v>
      </c>
      <c r="B4480" s="113" t="s">
        <v>850</v>
      </c>
      <c r="C4480" s="113" t="s">
        <v>4721</v>
      </c>
      <c r="D4480" s="113" t="s">
        <v>824</v>
      </c>
      <c r="E4480" s="115"/>
      <c r="F4480" s="114">
        <v>1</v>
      </c>
      <c r="G4480" s="118" t="s">
        <v>821</v>
      </c>
    </row>
    <row r="4481" spans="1:7" ht="21" x14ac:dyDescent="0.35">
      <c r="A4481" s="112" t="s">
        <v>816</v>
      </c>
      <c r="B4481" s="113" t="s">
        <v>850</v>
      </c>
      <c r="C4481" s="113" t="s">
        <v>4721</v>
      </c>
      <c r="D4481" s="113" t="s">
        <v>824</v>
      </c>
      <c r="E4481" s="115"/>
      <c r="F4481" s="114">
        <v>1</v>
      </c>
      <c r="G4481" s="118" t="s">
        <v>821</v>
      </c>
    </row>
    <row r="4482" spans="1:7" ht="21" x14ac:dyDescent="0.35">
      <c r="A4482" s="112" t="s">
        <v>816</v>
      </c>
      <c r="B4482" s="113" t="s">
        <v>1378</v>
      </c>
      <c r="C4482" s="113" t="s">
        <v>4722</v>
      </c>
      <c r="D4482" s="113" t="s">
        <v>824</v>
      </c>
      <c r="E4482" s="115"/>
      <c r="F4482" s="114">
        <v>2</v>
      </c>
      <c r="G4482" s="118" t="s">
        <v>821</v>
      </c>
    </row>
    <row r="4483" spans="1:7" x14ac:dyDescent="0.35">
      <c r="A4483" s="112" t="s">
        <v>816</v>
      </c>
      <c r="B4483" s="113" t="s">
        <v>1877</v>
      </c>
      <c r="C4483" s="113" t="s">
        <v>4723</v>
      </c>
      <c r="D4483" s="113" t="s">
        <v>824</v>
      </c>
      <c r="E4483" s="115"/>
      <c r="F4483" s="114">
        <v>5</v>
      </c>
      <c r="G4483" s="118" t="s">
        <v>821</v>
      </c>
    </row>
    <row r="4484" spans="1:7" ht="21" x14ac:dyDescent="0.35">
      <c r="A4484" s="112" t="s">
        <v>816</v>
      </c>
      <c r="B4484" s="113" t="s">
        <v>1526</v>
      </c>
      <c r="C4484" s="113" t="s">
        <v>4724</v>
      </c>
      <c r="D4484" s="113" t="s">
        <v>824</v>
      </c>
      <c r="E4484" s="115"/>
      <c r="F4484" s="114">
        <v>2</v>
      </c>
      <c r="G4484" s="118" t="s">
        <v>821</v>
      </c>
    </row>
    <row r="4485" spans="1:7" x14ac:dyDescent="0.35">
      <c r="A4485" s="112" t="s">
        <v>816</v>
      </c>
      <c r="B4485" s="113" t="s">
        <v>4492</v>
      </c>
      <c r="C4485" s="113" t="s">
        <v>4725</v>
      </c>
      <c r="D4485" s="113" t="s">
        <v>824</v>
      </c>
      <c r="E4485" s="115"/>
      <c r="F4485" s="114">
        <v>1</v>
      </c>
      <c r="G4485" s="118" t="s">
        <v>821</v>
      </c>
    </row>
    <row r="4486" spans="1:7" ht="21" x14ac:dyDescent="0.35">
      <c r="A4486" s="112" t="s">
        <v>816</v>
      </c>
      <c r="B4486" s="113" t="s">
        <v>1482</v>
      </c>
      <c r="C4486" s="113" t="s">
        <v>4726</v>
      </c>
      <c r="D4486" s="113" t="s">
        <v>824</v>
      </c>
      <c r="E4486" s="115"/>
      <c r="F4486" s="114">
        <v>4</v>
      </c>
      <c r="G4486" s="118" t="s">
        <v>821</v>
      </c>
    </row>
    <row r="4487" spans="1:7" ht="21" x14ac:dyDescent="0.35">
      <c r="A4487" s="112" t="s">
        <v>816</v>
      </c>
      <c r="B4487" s="113" t="s">
        <v>4146</v>
      </c>
      <c r="C4487" s="113" t="s">
        <v>4147</v>
      </c>
      <c r="D4487" s="113" t="s">
        <v>824</v>
      </c>
      <c r="E4487" s="115"/>
      <c r="F4487" s="114">
        <v>2</v>
      </c>
      <c r="G4487" s="118" t="s">
        <v>821</v>
      </c>
    </row>
    <row r="4488" spans="1:7" x14ac:dyDescent="0.35">
      <c r="A4488" s="112" t="s">
        <v>816</v>
      </c>
      <c r="B4488" s="113" t="s">
        <v>4727</v>
      </c>
      <c r="C4488" s="113" t="s">
        <v>4728</v>
      </c>
      <c r="D4488" s="113" t="s">
        <v>824</v>
      </c>
      <c r="E4488" s="115"/>
      <c r="F4488" s="114">
        <v>1</v>
      </c>
      <c r="G4488" s="118" t="s">
        <v>821</v>
      </c>
    </row>
    <row r="4489" spans="1:7" x14ac:dyDescent="0.35">
      <c r="A4489" s="112" t="s">
        <v>816</v>
      </c>
      <c r="B4489" s="113" t="s">
        <v>4492</v>
      </c>
      <c r="C4489" s="113" t="s">
        <v>4729</v>
      </c>
      <c r="D4489" s="113" t="s">
        <v>824</v>
      </c>
      <c r="E4489" s="115"/>
      <c r="F4489" s="114">
        <v>1</v>
      </c>
      <c r="G4489" s="118" t="s">
        <v>821</v>
      </c>
    </row>
    <row r="4490" spans="1:7" ht="21" x14ac:dyDescent="0.35">
      <c r="A4490" s="112" t="s">
        <v>816</v>
      </c>
      <c r="B4490" s="113" t="s">
        <v>969</v>
      </c>
      <c r="C4490" s="113" t="s">
        <v>4730</v>
      </c>
      <c r="D4490" s="113" t="s">
        <v>824</v>
      </c>
      <c r="E4490" s="115"/>
      <c r="F4490" s="114">
        <v>2</v>
      </c>
      <c r="G4490" s="118" t="s">
        <v>821</v>
      </c>
    </row>
    <row r="4491" spans="1:7" ht="21" x14ac:dyDescent="0.35">
      <c r="A4491" s="112" t="s">
        <v>816</v>
      </c>
      <c r="B4491" s="113" t="s">
        <v>4731</v>
      </c>
      <c r="C4491" s="113" t="s">
        <v>4732</v>
      </c>
      <c r="D4491" s="113" t="s">
        <v>824</v>
      </c>
      <c r="E4491" s="115"/>
      <c r="F4491" s="114">
        <v>7</v>
      </c>
      <c r="G4491" s="118" t="s">
        <v>776</v>
      </c>
    </row>
    <row r="4492" spans="1:7" ht="21" x14ac:dyDescent="0.35">
      <c r="A4492" s="112" t="s">
        <v>816</v>
      </c>
      <c r="B4492" s="113" t="s">
        <v>2544</v>
      </c>
      <c r="C4492" s="113" t="s">
        <v>4160</v>
      </c>
      <c r="D4492" s="113" t="s">
        <v>824</v>
      </c>
      <c r="E4492" s="115"/>
      <c r="F4492" s="114">
        <v>6</v>
      </c>
      <c r="G4492" s="118" t="s">
        <v>821</v>
      </c>
    </row>
    <row r="4493" spans="1:7" ht="21" x14ac:dyDescent="0.35">
      <c r="A4493" s="112" t="s">
        <v>816</v>
      </c>
      <c r="B4493" s="113" t="s">
        <v>2544</v>
      </c>
      <c r="C4493" s="113" t="s">
        <v>4160</v>
      </c>
      <c r="D4493" s="113" t="s">
        <v>824</v>
      </c>
      <c r="E4493" s="115"/>
      <c r="F4493" s="114">
        <v>6</v>
      </c>
      <c r="G4493" s="118" t="s">
        <v>821</v>
      </c>
    </row>
    <row r="4494" spans="1:7" ht="21" x14ac:dyDescent="0.35">
      <c r="A4494" s="112" t="s">
        <v>816</v>
      </c>
      <c r="B4494" s="113" t="s">
        <v>998</v>
      </c>
      <c r="C4494" s="113" t="s">
        <v>4733</v>
      </c>
      <c r="D4494" s="113" t="s">
        <v>824</v>
      </c>
      <c r="E4494" s="115"/>
      <c r="F4494" s="114">
        <v>2</v>
      </c>
      <c r="G4494" s="118" t="s">
        <v>821</v>
      </c>
    </row>
    <row r="4495" spans="1:7" ht="21" x14ac:dyDescent="0.35">
      <c r="A4495" s="112" t="s">
        <v>816</v>
      </c>
      <c r="B4495" s="113" t="s">
        <v>935</v>
      </c>
      <c r="C4495" s="113" t="s">
        <v>4734</v>
      </c>
      <c r="D4495" s="113" t="s">
        <v>824</v>
      </c>
      <c r="E4495" s="115"/>
      <c r="F4495" s="114">
        <v>2</v>
      </c>
      <c r="G4495" s="118" t="s">
        <v>821</v>
      </c>
    </row>
    <row r="4496" spans="1:7" x14ac:dyDescent="0.35">
      <c r="A4496" s="112" t="s">
        <v>816</v>
      </c>
      <c r="B4496" s="113" t="s">
        <v>1877</v>
      </c>
      <c r="C4496" s="113" t="s">
        <v>4735</v>
      </c>
      <c r="D4496" s="113" t="s">
        <v>824</v>
      </c>
      <c r="E4496" s="115"/>
      <c r="F4496" s="114">
        <v>8</v>
      </c>
      <c r="G4496" s="118" t="s">
        <v>821</v>
      </c>
    </row>
    <row r="4497" spans="1:7" ht="21" x14ac:dyDescent="0.35">
      <c r="A4497" s="112" t="s">
        <v>816</v>
      </c>
      <c r="B4497" s="113" t="s">
        <v>1877</v>
      </c>
      <c r="C4497" s="113" t="s">
        <v>4736</v>
      </c>
      <c r="D4497" s="113" t="s">
        <v>824</v>
      </c>
      <c r="E4497" s="115"/>
      <c r="F4497" s="114">
        <v>1</v>
      </c>
      <c r="G4497" s="118" t="s">
        <v>821</v>
      </c>
    </row>
    <row r="4498" spans="1:7" ht="21" x14ac:dyDescent="0.35">
      <c r="A4498" s="112" t="s">
        <v>816</v>
      </c>
      <c r="B4498" s="113" t="s">
        <v>4737</v>
      </c>
      <c r="C4498" s="113" t="s">
        <v>4738</v>
      </c>
      <c r="D4498" s="113" t="s">
        <v>824</v>
      </c>
      <c r="E4498" s="115"/>
      <c r="F4498" s="114">
        <v>10</v>
      </c>
      <c r="G4498" s="118" t="s">
        <v>821</v>
      </c>
    </row>
    <row r="4499" spans="1:7" ht="21" x14ac:dyDescent="0.35">
      <c r="A4499" s="112" t="s">
        <v>816</v>
      </c>
      <c r="B4499" s="113" t="s">
        <v>1408</v>
      </c>
      <c r="C4499" s="113" t="s">
        <v>4739</v>
      </c>
      <c r="D4499" s="113" t="s">
        <v>824</v>
      </c>
      <c r="E4499" s="115"/>
      <c r="F4499" s="114">
        <v>1</v>
      </c>
      <c r="G4499" s="118" t="s">
        <v>821</v>
      </c>
    </row>
    <row r="4500" spans="1:7" ht="21" x14ac:dyDescent="0.35">
      <c r="A4500" s="112" t="s">
        <v>816</v>
      </c>
      <c r="B4500" s="113" t="s">
        <v>1408</v>
      </c>
      <c r="C4500" s="113" t="s">
        <v>4739</v>
      </c>
      <c r="D4500" s="113" t="s">
        <v>824</v>
      </c>
      <c r="E4500" s="115"/>
      <c r="F4500" s="114">
        <v>1</v>
      </c>
      <c r="G4500" s="118" t="s">
        <v>821</v>
      </c>
    </row>
    <row r="4501" spans="1:7" ht="21" x14ac:dyDescent="0.35">
      <c r="A4501" s="112" t="s">
        <v>816</v>
      </c>
      <c r="B4501" s="113" t="s">
        <v>1408</v>
      </c>
      <c r="C4501" s="113" t="s">
        <v>4739</v>
      </c>
      <c r="D4501" s="113" t="s">
        <v>824</v>
      </c>
      <c r="E4501" s="115"/>
      <c r="F4501" s="114">
        <v>1</v>
      </c>
      <c r="G4501" s="118" t="s">
        <v>821</v>
      </c>
    </row>
    <row r="4502" spans="1:7" ht="21" x14ac:dyDescent="0.35">
      <c r="A4502" s="112" t="s">
        <v>816</v>
      </c>
      <c r="B4502" s="113" t="s">
        <v>2955</v>
      </c>
      <c r="C4502" s="113" t="s">
        <v>4740</v>
      </c>
      <c r="D4502" s="113" t="s">
        <v>824</v>
      </c>
      <c r="E4502" s="115"/>
      <c r="F4502" s="114">
        <v>1</v>
      </c>
      <c r="G4502" s="118" t="s">
        <v>821</v>
      </c>
    </row>
    <row r="4503" spans="1:7" x14ac:dyDescent="0.35">
      <c r="A4503" s="112" t="s">
        <v>816</v>
      </c>
      <c r="B4503" s="113" t="s">
        <v>1463</v>
      </c>
      <c r="C4503" s="113" t="s">
        <v>4741</v>
      </c>
      <c r="D4503" s="113" t="s">
        <v>824</v>
      </c>
      <c r="E4503" s="115"/>
      <c r="F4503" s="114">
        <v>3</v>
      </c>
      <c r="G4503" s="118" t="s">
        <v>821</v>
      </c>
    </row>
    <row r="4504" spans="1:7" ht="21" x14ac:dyDescent="0.35">
      <c r="A4504" s="112" t="s">
        <v>816</v>
      </c>
      <c r="B4504" s="113" t="s">
        <v>996</v>
      </c>
      <c r="C4504" s="113" t="s">
        <v>4742</v>
      </c>
      <c r="D4504" s="113" t="s">
        <v>819</v>
      </c>
      <c r="E4504" s="113" t="s">
        <v>838</v>
      </c>
      <c r="F4504" s="114">
        <v>3</v>
      </c>
      <c r="G4504" s="118" t="s">
        <v>821</v>
      </c>
    </row>
    <row r="4505" spans="1:7" ht="21" x14ac:dyDescent="0.35">
      <c r="A4505" s="112" t="s">
        <v>816</v>
      </c>
      <c r="B4505" s="113" t="s">
        <v>3767</v>
      </c>
      <c r="C4505" s="113" t="s">
        <v>4743</v>
      </c>
      <c r="D4505" s="113" t="s">
        <v>824</v>
      </c>
      <c r="E4505" s="115"/>
      <c r="F4505" s="114">
        <v>1</v>
      </c>
      <c r="G4505" s="118" t="s">
        <v>821</v>
      </c>
    </row>
    <row r="4506" spans="1:7" x14ac:dyDescent="0.35">
      <c r="A4506" s="112" t="s">
        <v>816</v>
      </c>
      <c r="B4506" s="113" t="s">
        <v>4744</v>
      </c>
      <c r="C4506" s="113" t="s">
        <v>4745</v>
      </c>
      <c r="D4506" s="113" t="s">
        <v>824</v>
      </c>
      <c r="E4506" s="115"/>
      <c r="F4506" s="114">
        <v>140</v>
      </c>
      <c r="G4506" s="118" t="s">
        <v>4746</v>
      </c>
    </row>
    <row r="4507" spans="1:7" ht="21" x14ac:dyDescent="0.35">
      <c r="A4507" s="112" t="s">
        <v>816</v>
      </c>
      <c r="B4507" s="113" t="s">
        <v>1233</v>
      </c>
      <c r="C4507" s="113" t="s">
        <v>4747</v>
      </c>
      <c r="D4507" s="113" t="s">
        <v>824</v>
      </c>
      <c r="E4507" s="115"/>
      <c r="F4507" s="114">
        <v>2</v>
      </c>
      <c r="G4507" s="118" t="s">
        <v>821</v>
      </c>
    </row>
    <row r="4508" spans="1:7" x14ac:dyDescent="0.35">
      <c r="A4508" s="112" t="s">
        <v>816</v>
      </c>
      <c r="B4508" s="113" t="s">
        <v>2065</v>
      </c>
      <c r="C4508" s="113" t="s">
        <v>4748</v>
      </c>
      <c r="D4508" s="113" t="s">
        <v>824</v>
      </c>
      <c r="E4508" s="115"/>
      <c r="F4508" s="114">
        <v>1</v>
      </c>
      <c r="G4508" s="118" t="s">
        <v>821</v>
      </c>
    </row>
    <row r="4509" spans="1:7" ht="21" x14ac:dyDescent="0.35">
      <c r="A4509" s="112" t="s">
        <v>816</v>
      </c>
      <c r="B4509" s="113" t="s">
        <v>1331</v>
      </c>
      <c r="C4509" s="113" t="s">
        <v>4749</v>
      </c>
      <c r="D4509" s="113" t="s">
        <v>819</v>
      </c>
      <c r="E4509" s="113" t="s">
        <v>838</v>
      </c>
      <c r="F4509" s="114">
        <v>1</v>
      </c>
      <c r="G4509" s="118" t="s">
        <v>821</v>
      </c>
    </row>
    <row r="4510" spans="1:7" ht="21" x14ac:dyDescent="0.35">
      <c r="A4510" s="112" t="s">
        <v>816</v>
      </c>
      <c r="B4510" s="113" t="s">
        <v>867</v>
      </c>
      <c r="C4510" s="113" t="s">
        <v>4750</v>
      </c>
      <c r="D4510" s="113" t="s">
        <v>819</v>
      </c>
      <c r="E4510" s="113" t="s">
        <v>838</v>
      </c>
      <c r="F4510" s="114">
        <v>1</v>
      </c>
      <c r="G4510" s="118" t="s">
        <v>821</v>
      </c>
    </row>
    <row r="4511" spans="1:7" ht="21" x14ac:dyDescent="0.35">
      <c r="A4511" s="112" t="s">
        <v>816</v>
      </c>
      <c r="B4511" s="113" t="s">
        <v>867</v>
      </c>
      <c r="C4511" s="113" t="s">
        <v>4751</v>
      </c>
      <c r="D4511" s="113" t="s">
        <v>819</v>
      </c>
      <c r="E4511" s="113" t="s">
        <v>838</v>
      </c>
      <c r="F4511" s="114">
        <v>1</v>
      </c>
      <c r="G4511" s="118" t="s">
        <v>821</v>
      </c>
    </row>
    <row r="4512" spans="1:7" x14ac:dyDescent="0.35">
      <c r="A4512" s="112" t="s">
        <v>816</v>
      </c>
      <c r="B4512" s="113" t="s">
        <v>867</v>
      </c>
      <c r="C4512" s="113" t="s">
        <v>4752</v>
      </c>
      <c r="D4512" s="113" t="s">
        <v>819</v>
      </c>
      <c r="E4512" s="113" t="s">
        <v>838</v>
      </c>
      <c r="F4512" s="114">
        <v>1</v>
      </c>
      <c r="G4512" s="118" t="s">
        <v>821</v>
      </c>
    </row>
    <row r="4513" spans="1:7" ht="21" x14ac:dyDescent="0.35">
      <c r="A4513" s="112" t="s">
        <v>816</v>
      </c>
      <c r="B4513" s="113" t="s">
        <v>867</v>
      </c>
      <c r="C4513" s="113" t="s">
        <v>4753</v>
      </c>
      <c r="D4513" s="113" t="s">
        <v>824</v>
      </c>
      <c r="E4513" s="115"/>
      <c r="F4513" s="114">
        <v>1</v>
      </c>
      <c r="G4513" s="118" t="s">
        <v>821</v>
      </c>
    </row>
    <row r="4514" spans="1:7" x14ac:dyDescent="0.35">
      <c r="A4514" s="112" t="s">
        <v>816</v>
      </c>
      <c r="B4514" s="113" t="s">
        <v>867</v>
      </c>
      <c r="C4514" s="113" t="s">
        <v>4754</v>
      </c>
      <c r="D4514" s="113" t="s">
        <v>819</v>
      </c>
      <c r="E4514" s="113" t="s">
        <v>838</v>
      </c>
      <c r="F4514" s="114">
        <v>1</v>
      </c>
      <c r="G4514" s="118" t="s">
        <v>821</v>
      </c>
    </row>
    <row r="4515" spans="1:7" x14ac:dyDescent="0.35">
      <c r="A4515" s="112" t="s">
        <v>816</v>
      </c>
      <c r="B4515" s="113" t="s">
        <v>867</v>
      </c>
      <c r="C4515" s="113" t="s">
        <v>4754</v>
      </c>
      <c r="D4515" s="113" t="s">
        <v>819</v>
      </c>
      <c r="E4515" s="113" t="s">
        <v>838</v>
      </c>
      <c r="F4515" s="114">
        <v>1</v>
      </c>
      <c r="G4515" s="118" t="s">
        <v>821</v>
      </c>
    </row>
    <row r="4516" spans="1:7" x14ac:dyDescent="0.35">
      <c r="A4516" s="112" t="s">
        <v>816</v>
      </c>
      <c r="B4516" s="113" t="s">
        <v>867</v>
      </c>
      <c r="C4516" s="113" t="s">
        <v>4755</v>
      </c>
      <c r="D4516" s="113" t="s">
        <v>819</v>
      </c>
      <c r="E4516" s="113" t="s">
        <v>820</v>
      </c>
      <c r="F4516" s="114">
        <v>1</v>
      </c>
      <c r="G4516" s="118" t="s">
        <v>821</v>
      </c>
    </row>
    <row r="4517" spans="1:7" ht="21" x14ac:dyDescent="0.35">
      <c r="A4517" s="112" t="s">
        <v>816</v>
      </c>
      <c r="B4517" s="113" t="s">
        <v>1378</v>
      </c>
      <c r="C4517" s="113" t="s">
        <v>4756</v>
      </c>
      <c r="D4517" s="113" t="s">
        <v>824</v>
      </c>
      <c r="E4517" s="115"/>
      <c r="F4517" s="114">
        <v>11</v>
      </c>
      <c r="G4517" s="118" t="s">
        <v>821</v>
      </c>
    </row>
    <row r="4518" spans="1:7" ht="21" x14ac:dyDescent="0.35">
      <c r="A4518" s="112" t="s">
        <v>816</v>
      </c>
      <c r="B4518" s="113" t="s">
        <v>867</v>
      </c>
      <c r="C4518" s="113" t="s">
        <v>4757</v>
      </c>
      <c r="D4518" s="113" t="s">
        <v>819</v>
      </c>
      <c r="E4518" s="113" t="s">
        <v>838</v>
      </c>
      <c r="F4518" s="114">
        <v>1</v>
      </c>
      <c r="G4518" s="118" t="s">
        <v>821</v>
      </c>
    </row>
    <row r="4519" spans="1:7" ht="21" x14ac:dyDescent="0.35">
      <c r="A4519" s="112" t="s">
        <v>816</v>
      </c>
      <c r="B4519" s="113" t="s">
        <v>867</v>
      </c>
      <c r="C4519" s="113" t="s">
        <v>4758</v>
      </c>
      <c r="D4519" s="113" t="s">
        <v>819</v>
      </c>
      <c r="E4519" s="113" t="s">
        <v>838</v>
      </c>
      <c r="F4519" s="114">
        <v>1</v>
      </c>
      <c r="G4519" s="118" t="s">
        <v>821</v>
      </c>
    </row>
    <row r="4520" spans="1:7" ht="21" x14ac:dyDescent="0.35">
      <c r="A4520" s="112" t="s">
        <v>816</v>
      </c>
      <c r="B4520" s="113" t="s">
        <v>867</v>
      </c>
      <c r="C4520" s="113" t="s">
        <v>4758</v>
      </c>
      <c r="D4520" s="113" t="s">
        <v>819</v>
      </c>
      <c r="E4520" s="113" t="s">
        <v>838</v>
      </c>
      <c r="F4520" s="114">
        <v>1</v>
      </c>
      <c r="G4520" s="118" t="s">
        <v>821</v>
      </c>
    </row>
    <row r="4521" spans="1:7" x14ac:dyDescent="0.35">
      <c r="A4521" s="112" t="s">
        <v>816</v>
      </c>
      <c r="B4521" s="113" t="s">
        <v>867</v>
      </c>
      <c r="C4521" s="113" t="s">
        <v>4759</v>
      </c>
      <c r="D4521" s="113" t="s">
        <v>819</v>
      </c>
      <c r="E4521" s="113" t="s">
        <v>838</v>
      </c>
      <c r="F4521" s="114">
        <v>1</v>
      </c>
      <c r="G4521" s="118" t="s">
        <v>821</v>
      </c>
    </row>
    <row r="4522" spans="1:7" x14ac:dyDescent="0.35">
      <c r="A4522" s="112" t="s">
        <v>816</v>
      </c>
      <c r="B4522" s="113" t="s">
        <v>867</v>
      </c>
      <c r="C4522" s="113" t="s">
        <v>4760</v>
      </c>
      <c r="D4522" s="113" t="s">
        <v>819</v>
      </c>
      <c r="E4522" s="113" t="s">
        <v>838</v>
      </c>
      <c r="F4522" s="114">
        <v>1</v>
      </c>
      <c r="G4522" s="118" t="s">
        <v>821</v>
      </c>
    </row>
    <row r="4523" spans="1:7" ht="21" x14ac:dyDescent="0.35">
      <c r="A4523" s="112" t="s">
        <v>816</v>
      </c>
      <c r="B4523" s="113" t="s">
        <v>867</v>
      </c>
      <c r="C4523" s="113" t="s">
        <v>4761</v>
      </c>
      <c r="D4523" s="113" t="s">
        <v>819</v>
      </c>
      <c r="E4523" s="113" t="s">
        <v>838</v>
      </c>
      <c r="F4523" s="114">
        <v>1</v>
      </c>
      <c r="G4523" s="118" t="s">
        <v>821</v>
      </c>
    </row>
    <row r="4524" spans="1:7" ht="21" x14ac:dyDescent="0.35">
      <c r="A4524" s="112" t="s">
        <v>816</v>
      </c>
      <c r="B4524" s="113" t="s">
        <v>935</v>
      </c>
      <c r="C4524" s="113" t="s">
        <v>4762</v>
      </c>
      <c r="D4524" s="113" t="s">
        <v>819</v>
      </c>
      <c r="E4524" s="113" t="s">
        <v>838</v>
      </c>
      <c r="F4524" s="114">
        <v>1</v>
      </c>
      <c r="G4524" s="118" t="s">
        <v>821</v>
      </c>
    </row>
    <row r="4525" spans="1:7" ht="21" x14ac:dyDescent="0.35">
      <c r="A4525" s="112" t="s">
        <v>816</v>
      </c>
      <c r="B4525" s="113" t="s">
        <v>935</v>
      </c>
      <c r="C4525" s="113" t="s">
        <v>4762</v>
      </c>
      <c r="D4525" s="113" t="s">
        <v>819</v>
      </c>
      <c r="E4525" s="113" t="s">
        <v>838</v>
      </c>
      <c r="F4525" s="114">
        <v>1</v>
      </c>
      <c r="G4525" s="118" t="s">
        <v>821</v>
      </c>
    </row>
    <row r="4526" spans="1:7" ht="21" x14ac:dyDescent="0.35">
      <c r="A4526" s="112" t="s">
        <v>816</v>
      </c>
      <c r="B4526" s="113" t="s">
        <v>867</v>
      </c>
      <c r="C4526" s="113" t="s">
        <v>4763</v>
      </c>
      <c r="D4526" s="113" t="s">
        <v>824</v>
      </c>
      <c r="E4526" s="115"/>
      <c r="F4526" s="114">
        <v>1</v>
      </c>
      <c r="G4526" s="118" t="s">
        <v>821</v>
      </c>
    </row>
    <row r="4527" spans="1:7" ht="21" x14ac:dyDescent="0.35">
      <c r="A4527" s="112" t="s">
        <v>816</v>
      </c>
      <c r="B4527" s="113" t="s">
        <v>904</v>
      </c>
      <c r="C4527" s="113" t="s">
        <v>4764</v>
      </c>
      <c r="D4527" s="113" t="s">
        <v>824</v>
      </c>
      <c r="E4527" s="115"/>
      <c r="F4527" s="114">
        <v>1</v>
      </c>
      <c r="G4527" s="118" t="s">
        <v>821</v>
      </c>
    </row>
    <row r="4528" spans="1:7" ht="21" x14ac:dyDescent="0.35">
      <c r="A4528" s="112" t="s">
        <v>816</v>
      </c>
      <c r="B4528" s="113" t="s">
        <v>904</v>
      </c>
      <c r="C4528" s="113" t="s">
        <v>4765</v>
      </c>
      <c r="D4528" s="113" t="s">
        <v>824</v>
      </c>
      <c r="E4528" s="115"/>
      <c r="F4528" s="114">
        <v>1</v>
      </c>
      <c r="G4528" s="118" t="s">
        <v>821</v>
      </c>
    </row>
    <row r="4529" spans="1:7" ht="21" x14ac:dyDescent="0.35">
      <c r="A4529" s="112" t="s">
        <v>816</v>
      </c>
      <c r="B4529" s="113" t="s">
        <v>861</v>
      </c>
      <c r="C4529" s="113" t="s">
        <v>4766</v>
      </c>
      <c r="D4529" s="113" t="s">
        <v>824</v>
      </c>
      <c r="E4529" s="115"/>
      <c r="F4529" s="114">
        <v>2</v>
      </c>
      <c r="G4529" s="118" t="s">
        <v>821</v>
      </c>
    </row>
    <row r="4530" spans="1:7" ht="21" x14ac:dyDescent="0.35">
      <c r="A4530" s="112" t="s">
        <v>816</v>
      </c>
      <c r="B4530" s="113" t="s">
        <v>861</v>
      </c>
      <c r="C4530" s="113" t="s">
        <v>4766</v>
      </c>
      <c r="D4530" s="113" t="s">
        <v>824</v>
      </c>
      <c r="E4530" s="115"/>
      <c r="F4530" s="114">
        <v>2</v>
      </c>
      <c r="G4530" s="118" t="s">
        <v>821</v>
      </c>
    </row>
    <row r="4531" spans="1:7" ht="21" x14ac:dyDescent="0.35">
      <c r="A4531" s="112" t="s">
        <v>816</v>
      </c>
      <c r="B4531" s="113" t="s">
        <v>2172</v>
      </c>
      <c r="C4531" s="113" t="s">
        <v>4767</v>
      </c>
      <c r="D4531" s="113" t="s">
        <v>824</v>
      </c>
      <c r="E4531" s="115"/>
      <c r="F4531" s="114">
        <v>2</v>
      </c>
      <c r="G4531" s="118" t="s">
        <v>821</v>
      </c>
    </row>
    <row r="4532" spans="1:7" x14ac:dyDescent="0.35">
      <c r="A4532" s="112" t="s">
        <v>816</v>
      </c>
      <c r="B4532" s="113" t="s">
        <v>3989</v>
      </c>
      <c r="C4532" s="113" t="s">
        <v>4768</v>
      </c>
      <c r="D4532" s="113" t="s">
        <v>824</v>
      </c>
      <c r="E4532" s="115"/>
      <c r="F4532" s="114">
        <v>9</v>
      </c>
      <c r="G4532" s="118" t="s">
        <v>821</v>
      </c>
    </row>
    <row r="4533" spans="1:7" x14ac:dyDescent="0.35">
      <c r="A4533" s="112" t="s">
        <v>816</v>
      </c>
      <c r="B4533" s="113" t="s">
        <v>2216</v>
      </c>
      <c r="C4533" s="113" t="s">
        <v>4769</v>
      </c>
      <c r="D4533" s="113" t="s">
        <v>824</v>
      </c>
      <c r="E4533" s="115"/>
      <c r="F4533" s="114">
        <v>8</v>
      </c>
      <c r="G4533" s="118" t="s">
        <v>821</v>
      </c>
    </row>
    <row r="4534" spans="1:7" ht="42" x14ac:dyDescent="0.35">
      <c r="A4534" s="112" t="s">
        <v>816</v>
      </c>
      <c r="B4534" s="113" t="s">
        <v>1231</v>
      </c>
      <c r="C4534" s="113" t="s">
        <v>4770</v>
      </c>
      <c r="D4534" s="113" t="s">
        <v>819</v>
      </c>
      <c r="E4534" s="113" t="s">
        <v>820</v>
      </c>
      <c r="F4534" s="114">
        <v>2</v>
      </c>
      <c r="G4534" s="118" t="s">
        <v>821</v>
      </c>
    </row>
    <row r="4535" spans="1:7" ht="21" x14ac:dyDescent="0.35">
      <c r="A4535" s="112" t="s">
        <v>816</v>
      </c>
      <c r="B4535" s="113" t="s">
        <v>1537</v>
      </c>
      <c r="C4535" s="113" t="s">
        <v>4771</v>
      </c>
      <c r="D4535" s="113" t="s">
        <v>819</v>
      </c>
      <c r="E4535" s="113" t="s">
        <v>845</v>
      </c>
      <c r="F4535" s="114">
        <v>1</v>
      </c>
      <c r="G4535" s="118" t="s">
        <v>821</v>
      </c>
    </row>
    <row r="4536" spans="1:7" x14ac:dyDescent="0.35">
      <c r="A4536" s="112" t="s">
        <v>816</v>
      </c>
      <c r="B4536" s="113" t="s">
        <v>1144</v>
      </c>
      <c r="C4536" s="113" t="s">
        <v>4772</v>
      </c>
      <c r="D4536" s="113" t="s">
        <v>824</v>
      </c>
      <c r="E4536" s="115"/>
      <c r="F4536" s="114">
        <v>1</v>
      </c>
      <c r="G4536" s="118" t="s">
        <v>821</v>
      </c>
    </row>
    <row r="4537" spans="1:7" ht="21" x14ac:dyDescent="0.35">
      <c r="A4537" s="112" t="s">
        <v>816</v>
      </c>
      <c r="B4537" s="113" t="s">
        <v>867</v>
      </c>
      <c r="C4537" s="113" t="s">
        <v>4773</v>
      </c>
      <c r="D4537" s="113" t="s">
        <v>819</v>
      </c>
      <c r="E4537" s="113" t="s">
        <v>820</v>
      </c>
      <c r="F4537" s="114">
        <v>1</v>
      </c>
      <c r="G4537" s="118" t="s">
        <v>821</v>
      </c>
    </row>
    <row r="4538" spans="1:7" x14ac:dyDescent="0.35">
      <c r="A4538" s="112" t="s">
        <v>816</v>
      </c>
      <c r="B4538" s="113" t="s">
        <v>2728</v>
      </c>
      <c r="C4538" s="113" t="s">
        <v>4774</v>
      </c>
      <c r="D4538" s="113" t="s">
        <v>819</v>
      </c>
      <c r="E4538" s="113" t="s">
        <v>845</v>
      </c>
      <c r="F4538" s="114">
        <v>200</v>
      </c>
      <c r="G4538" s="118" t="s">
        <v>821</v>
      </c>
    </row>
    <row r="4539" spans="1:7" ht="21" x14ac:dyDescent="0.35">
      <c r="A4539" s="112" t="s">
        <v>816</v>
      </c>
      <c r="B4539" s="113" t="s">
        <v>949</v>
      </c>
      <c r="C4539" s="113" t="s">
        <v>4775</v>
      </c>
      <c r="D4539" s="113" t="s">
        <v>824</v>
      </c>
      <c r="E4539" s="115"/>
      <c r="F4539" s="114">
        <v>1</v>
      </c>
      <c r="G4539" s="118" t="s">
        <v>821</v>
      </c>
    </row>
    <row r="4540" spans="1:7" ht="21" x14ac:dyDescent="0.35">
      <c r="A4540" s="112" t="s">
        <v>816</v>
      </c>
      <c r="B4540" s="113" t="s">
        <v>4347</v>
      </c>
      <c r="C4540" s="113" t="s">
        <v>4776</v>
      </c>
      <c r="D4540" s="113" t="s">
        <v>824</v>
      </c>
      <c r="E4540" s="115"/>
      <c r="F4540" s="114">
        <v>4</v>
      </c>
      <c r="G4540" s="118" t="s">
        <v>821</v>
      </c>
    </row>
    <row r="4541" spans="1:7" ht="21" x14ac:dyDescent="0.35">
      <c r="A4541" s="112" t="s">
        <v>816</v>
      </c>
      <c r="B4541" s="113" t="s">
        <v>1877</v>
      </c>
      <c r="C4541" s="113" t="s">
        <v>4187</v>
      </c>
      <c r="D4541" s="113" t="s">
        <v>824</v>
      </c>
      <c r="E4541" s="115"/>
      <c r="F4541" s="114">
        <v>1</v>
      </c>
      <c r="G4541" s="118" t="s">
        <v>821</v>
      </c>
    </row>
    <row r="4542" spans="1:7" ht="21" x14ac:dyDescent="0.35">
      <c r="A4542" s="112" t="s">
        <v>816</v>
      </c>
      <c r="B4542" s="113" t="s">
        <v>969</v>
      </c>
      <c r="C4542" s="113" t="s">
        <v>4777</v>
      </c>
      <c r="D4542" s="113" t="s">
        <v>824</v>
      </c>
      <c r="E4542" s="115"/>
      <c r="F4542" s="114">
        <v>2</v>
      </c>
      <c r="G4542" s="118" t="s">
        <v>821</v>
      </c>
    </row>
    <row r="4543" spans="1:7" ht="21" x14ac:dyDescent="0.35">
      <c r="A4543" s="112" t="s">
        <v>816</v>
      </c>
      <c r="B4543" s="113" t="s">
        <v>890</v>
      </c>
      <c r="C4543" s="113" t="s">
        <v>4192</v>
      </c>
      <c r="D4543" s="113" t="s">
        <v>819</v>
      </c>
      <c r="E4543" s="113" t="s">
        <v>820</v>
      </c>
      <c r="F4543" s="114">
        <v>1</v>
      </c>
      <c r="G4543" s="118" t="s">
        <v>821</v>
      </c>
    </row>
    <row r="4544" spans="1:7" ht="21" x14ac:dyDescent="0.35">
      <c r="A4544" s="112" t="s">
        <v>816</v>
      </c>
      <c r="B4544" s="113" t="s">
        <v>890</v>
      </c>
      <c r="C4544" s="113" t="s">
        <v>4192</v>
      </c>
      <c r="D4544" s="113" t="s">
        <v>819</v>
      </c>
      <c r="E4544" s="113" t="s">
        <v>820</v>
      </c>
      <c r="F4544" s="114">
        <v>1</v>
      </c>
      <c r="G4544" s="118" t="s">
        <v>821</v>
      </c>
    </row>
    <row r="4545" spans="1:7" ht="21" x14ac:dyDescent="0.35">
      <c r="A4545" s="112" t="s">
        <v>816</v>
      </c>
      <c r="B4545" s="113" t="s">
        <v>890</v>
      </c>
      <c r="C4545" s="113" t="s">
        <v>4192</v>
      </c>
      <c r="D4545" s="113" t="s">
        <v>819</v>
      </c>
      <c r="E4545" s="113" t="s">
        <v>820</v>
      </c>
      <c r="F4545" s="114">
        <v>1</v>
      </c>
      <c r="G4545" s="118" t="s">
        <v>821</v>
      </c>
    </row>
    <row r="4546" spans="1:7" ht="21" x14ac:dyDescent="0.35">
      <c r="A4546" s="112" t="s">
        <v>816</v>
      </c>
      <c r="B4546" s="113" t="s">
        <v>890</v>
      </c>
      <c r="C4546" s="113" t="s">
        <v>4192</v>
      </c>
      <c r="D4546" s="113" t="s">
        <v>819</v>
      </c>
      <c r="E4546" s="113" t="s">
        <v>820</v>
      </c>
      <c r="F4546" s="114">
        <v>1</v>
      </c>
      <c r="G4546" s="118" t="s">
        <v>821</v>
      </c>
    </row>
    <row r="4547" spans="1:7" ht="21" x14ac:dyDescent="0.35">
      <c r="A4547" s="112" t="s">
        <v>816</v>
      </c>
      <c r="B4547" s="113" t="s">
        <v>1482</v>
      </c>
      <c r="C4547" s="113" t="s">
        <v>4778</v>
      </c>
      <c r="D4547" s="113" t="s">
        <v>824</v>
      </c>
      <c r="E4547" s="115"/>
      <c r="F4547" s="114">
        <v>3</v>
      </c>
      <c r="G4547" s="118" t="s">
        <v>821</v>
      </c>
    </row>
    <row r="4548" spans="1:7" ht="21" x14ac:dyDescent="0.35">
      <c r="A4548" s="112" t="s">
        <v>816</v>
      </c>
      <c r="B4548" s="113" t="s">
        <v>935</v>
      </c>
      <c r="C4548" s="113" t="s">
        <v>4779</v>
      </c>
      <c r="D4548" s="113" t="s">
        <v>819</v>
      </c>
      <c r="E4548" s="113" t="s">
        <v>838</v>
      </c>
      <c r="F4548" s="114">
        <v>1</v>
      </c>
      <c r="G4548" s="118" t="s">
        <v>821</v>
      </c>
    </row>
    <row r="4549" spans="1:7" x14ac:dyDescent="0.35">
      <c r="A4549" s="112" t="s">
        <v>816</v>
      </c>
      <c r="B4549" s="113" t="s">
        <v>917</v>
      </c>
      <c r="C4549" s="113" t="s">
        <v>4780</v>
      </c>
      <c r="D4549" s="113" t="s">
        <v>824</v>
      </c>
      <c r="E4549" s="115"/>
      <c r="F4549" s="114">
        <v>1</v>
      </c>
      <c r="G4549" s="118" t="s">
        <v>821</v>
      </c>
    </row>
    <row r="4550" spans="1:7" x14ac:dyDescent="0.35">
      <c r="A4550" s="112" t="s">
        <v>816</v>
      </c>
      <c r="B4550" s="113" t="s">
        <v>4781</v>
      </c>
      <c r="C4550" s="113" t="s">
        <v>4782</v>
      </c>
      <c r="D4550" s="113" t="s">
        <v>824</v>
      </c>
      <c r="E4550" s="115"/>
      <c r="F4550" s="114">
        <v>20</v>
      </c>
      <c r="G4550" s="118" t="s">
        <v>4746</v>
      </c>
    </row>
    <row r="4551" spans="1:7" ht="21" x14ac:dyDescent="0.35">
      <c r="A4551" s="112" t="s">
        <v>816</v>
      </c>
      <c r="B4551" s="113" t="s">
        <v>4783</v>
      </c>
      <c r="C4551" s="113" t="s">
        <v>4784</v>
      </c>
      <c r="D4551" s="113" t="s">
        <v>824</v>
      </c>
      <c r="E4551" s="115"/>
      <c r="F4551" s="114">
        <v>2</v>
      </c>
      <c r="G4551" s="118" t="s">
        <v>821</v>
      </c>
    </row>
    <row r="4552" spans="1:7" x14ac:dyDescent="0.35">
      <c r="A4552" s="112" t="s">
        <v>816</v>
      </c>
      <c r="B4552" s="113" t="s">
        <v>1816</v>
      </c>
      <c r="C4552" s="113" t="s">
        <v>4785</v>
      </c>
      <c r="D4552" s="113" t="s">
        <v>824</v>
      </c>
      <c r="E4552" s="115"/>
      <c r="F4552" s="114">
        <v>1</v>
      </c>
      <c r="G4552" s="118" t="s">
        <v>821</v>
      </c>
    </row>
    <row r="4553" spans="1:7" x14ac:dyDescent="0.35">
      <c r="A4553" s="112" t="s">
        <v>816</v>
      </c>
      <c r="B4553" s="113" t="s">
        <v>1816</v>
      </c>
      <c r="C4553" s="113" t="s">
        <v>4785</v>
      </c>
      <c r="D4553" s="113" t="s">
        <v>824</v>
      </c>
      <c r="E4553" s="115"/>
      <c r="F4553" s="114">
        <v>1</v>
      </c>
      <c r="G4553" s="118" t="s">
        <v>821</v>
      </c>
    </row>
    <row r="4554" spans="1:7" ht="21" x14ac:dyDescent="0.35">
      <c r="A4554" s="112" t="s">
        <v>816</v>
      </c>
      <c r="B4554" s="113" t="s">
        <v>1185</v>
      </c>
      <c r="C4554" s="113" t="s">
        <v>4786</v>
      </c>
      <c r="D4554" s="113" t="s">
        <v>824</v>
      </c>
      <c r="E4554" s="115"/>
      <c r="F4554" s="114">
        <v>1</v>
      </c>
      <c r="G4554" s="118" t="s">
        <v>821</v>
      </c>
    </row>
    <row r="4555" spans="1:7" ht="21" x14ac:dyDescent="0.35">
      <c r="A4555" s="112" t="s">
        <v>816</v>
      </c>
      <c r="B4555" s="113" t="s">
        <v>1185</v>
      </c>
      <c r="C4555" s="113" t="s">
        <v>4786</v>
      </c>
      <c r="D4555" s="113" t="s">
        <v>824</v>
      </c>
      <c r="E4555" s="115"/>
      <c r="F4555" s="114">
        <v>1</v>
      </c>
      <c r="G4555" s="118" t="s">
        <v>821</v>
      </c>
    </row>
    <row r="4556" spans="1:7" x14ac:dyDescent="0.35">
      <c r="A4556" s="112" t="s">
        <v>816</v>
      </c>
      <c r="B4556" s="113" t="s">
        <v>1331</v>
      </c>
      <c r="C4556" s="113" t="s">
        <v>4787</v>
      </c>
      <c r="D4556" s="113" t="s">
        <v>824</v>
      </c>
      <c r="E4556" s="115"/>
      <c r="F4556" s="114">
        <v>2</v>
      </c>
      <c r="G4556" s="118" t="s">
        <v>821</v>
      </c>
    </row>
    <row r="4557" spans="1:7" ht="21" x14ac:dyDescent="0.35">
      <c r="A4557" s="112" t="s">
        <v>816</v>
      </c>
      <c r="B4557" s="113" t="s">
        <v>3767</v>
      </c>
      <c r="C4557" s="113" t="s">
        <v>4788</v>
      </c>
      <c r="D4557" s="113" t="s">
        <v>819</v>
      </c>
      <c r="E4557" s="113" t="s">
        <v>845</v>
      </c>
      <c r="F4557" s="114">
        <v>15</v>
      </c>
      <c r="G4557" s="118" t="s">
        <v>821</v>
      </c>
    </row>
    <row r="4558" spans="1:7" x14ac:dyDescent="0.35">
      <c r="A4558" s="112" t="s">
        <v>816</v>
      </c>
      <c r="B4558" s="113" t="s">
        <v>1247</v>
      </c>
      <c r="C4558" s="113" t="s">
        <v>4789</v>
      </c>
      <c r="D4558" s="113" t="s">
        <v>824</v>
      </c>
      <c r="E4558" s="115"/>
      <c r="F4558" s="114">
        <v>4</v>
      </c>
      <c r="G4558" s="118" t="s">
        <v>821</v>
      </c>
    </row>
    <row r="4559" spans="1:7" ht="21" x14ac:dyDescent="0.35">
      <c r="A4559" s="112" t="s">
        <v>816</v>
      </c>
      <c r="B4559" s="113" t="s">
        <v>3127</v>
      </c>
      <c r="C4559" s="113" t="s">
        <v>4790</v>
      </c>
      <c r="D4559" s="113" t="s">
        <v>824</v>
      </c>
      <c r="E4559" s="115"/>
      <c r="F4559" s="114">
        <v>1</v>
      </c>
      <c r="G4559" s="118" t="s">
        <v>821</v>
      </c>
    </row>
    <row r="4560" spans="1:7" ht="21" x14ac:dyDescent="0.35">
      <c r="A4560" s="112" t="s">
        <v>816</v>
      </c>
      <c r="B4560" s="113" t="s">
        <v>3138</v>
      </c>
      <c r="C4560" s="113" t="s">
        <v>4791</v>
      </c>
      <c r="D4560" s="113" t="s">
        <v>824</v>
      </c>
      <c r="E4560" s="115"/>
      <c r="F4560" s="114">
        <v>1</v>
      </c>
      <c r="G4560" s="118" t="s">
        <v>821</v>
      </c>
    </row>
    <row r="4561" spans="1:7" x14ac:dyDescent="0.35">
      <c r="A4561" s="112" t="s">
        <v>816</v>
      </c>
      <c r="B4561" s="113" t="s">
        <v>929</v>
      </c>
      <c r="C4561" s="113" t="s">
        <v>4792</v>
      </c>
      <c r="D4561" s="113" t="s">
        <v>824</v>
      </c>
      <c r="E4561" s="115"/>
      <c r="F4561" s="114">
        <v>1</v>
      </c>
      <c r="G4561" s="118" t="s">
        <v>821</v>
      </c>
    </row>
    <row r="4562" spans="1:7" x14ac:dyDescent="0.35">
      <c r="A4562" s="112" t="s">
        <v>816</v>
      </c>
      <c r="B4562" s="113" t="s">
        <v>917</v>
      </c>
      <c r="C4562" s="113" t="s">
        <v>4017</v>
      </c>
      <c r="D4562" s="113" t="s">
        <v>824</v>
      </c>
      <c r="E4562" s="115"/>
      <c r="F4562" s="114">
        <v>4</v>
      </c>
      <c r="G4562" s="118" t="s">
        <v>821</v>
      </c>
    </row>
    <row r="4563" spans="1:7" x14ac:dyDescent="0.35">
      <c r="A4563" s="112" t="s">
        <v>816</v>
      </c>
      <c r="B4563" s="113" t="s">
        <v>4655</v>
      </c>
      <c r="C4563" s="113" t="s">
        <v>4656</v>
      </c>
      <c r="D4563" s="113" t="s">
        <v>824</v>
      </c>
      <c r="E4563" s="115"/>
      <c r="F4563" s="114">
        <v>4</v>
      </c>
      <c r="G4563" s="118" t="s">
        <v>821</v>
      </c>
    </row>
    <row r="4564" spans="1:7" ht="21" x14ac:dyDescent="0.35">
      <c r="A4564" s="112" t="s">
        <v>816</v>
      </c>
      <c r="B4564" s="113" t="s">
        <v>904</v>
      </c>
      <c r="C4564" s="113" t="s">
        <v>4793</v>
      </c>
      <c r="D4564" s="113" t="s">
        <v>824</v>
      </c>
      <c r="E4564" s="115"/>
      <c r="F4564" s="114">
        <v>1</v>
      </c>
      <c r="G4564" s="118" t="s">
        <v>821</v>
      </c>
    </row>
    <row r="4565" spans="1:7" x14ac:dyDescent="0.35">
      <c r="A4565" s="112" t="s">
        <v>816</v>
      </c>
      <c r="B4565" s="113" t="s">
        <v>904</v>
      </c>
      <c r="C4565" s="113" t="s">
        <v>4794</v>
      </c>
      <c r="D4565" s="113" t="s">
        <v>824</v>
      </c>
      <c r="E4565" s="115"/>
      <c r="F4565" s="114">
        <v>1</v>
      </c>
      <c r="G4565" s="118" t="s">
        <v>821</v>
      </c>
    </row>
    <row r="4566" spans="1:7" ht="21" x14ac:dyDescent="0.35">
      <c r="A4566" s="112" t="s">
        <v>816</v>
      </c>
      <c r="B4566" s="113" t="s">
        <v>1958</v>
      </c>
      <c r="C4566" s="113" t="s">
        <v>4795</v>
      </c>
      <c r="D4566" s="113" t="s">
        <v>824</v>
      </c>
      <c r="E4566" s="115"/>
      <c r="F4566" s="114">
        <v>2</v>
      </c>
      <c r="G4566" s="118" t="s">
        <v>821</v>
      </c>
    </row>
    <row r="4567" spans="1:7" ht="21" x14ac:dyDescent="0.35">
      <c r="A4567" s="112" t="s">
        <v>816</v>
      </c>
      <c r="B4567" s="113" t="s">
        <v>1331</v>
      </c>
      <c r="C4567" s="113" t="s">
        <v>4796</v>
      </c>
      <c r="D4567" s="113" t="s">
        <v>824</v>
      </c>
      <c r="E4567" s="115"/>
      <c r="F4567" s="114">
        <v>2</v>
      </c>
      <c r="G4567" s="118" t="s">
        <v>821</v>
      </c>
    </row>
    <row r="4568" spans="1:7" x14ac:dyDescent="0.35">
      <c r="A4568" s="112" t="s">
        <v>816</v>
      </c>
      <c r="B4568" s="113" t="s">
        <v>1319</v>
      </c>
      <c r="C4568" s="113" t="s">
        <v>4797</v>
      </c>
      <c r="D4568" s="113" t="s">
        <v>824</v>
      </c>
      <c r="E4568" s="115"/>
      <c r="F4568" s="114">
        <v>1</v>
      </c>
      <c r="G4568" s="118" t="s">
        <v>821</v>
      </c>
    </row>
    <row r="4569" spans="1:7" ht="21" x14ac:dyDescent="0.35">
      <c r="A4569" s="112" t="s">
        <v>816</v>
      </c>
      <c r="B4569" s="113" t="s">
        <v>1291</v>
      </c>
      <c r="C4569" s="113" t="s">
        <v>4212</v>
      </c>
      <c r="D4569" s="113" t="s">
        <v>824</v>
      </c>
      <c r="E4569" s="115"/>
      <c r="F4569" s="114">
        <v>1</v>
      </c>
      <c r="G4569" s="118" t="s">
        <v>821</v>
      </c>
    </row>
    <row r="4570" spans="1:7" ht="21" x14ac:dyDescent="0.35">
      <c r="A4570" s="112" t="s">
        <v>816</v>
      </c>
      <c r="B4570" s="113" t="s">
        <v>1291</v>
      </c>
      <c r="C4570" s="113" t="s">
        <v>4212</v>
      </c>
      <c r="D4570" s="113" t="s">
        <v>824</v>
      </c>
      <c r="E4570" s="115"/>
      <c r="F4570" s="114">
        <v>1</v>
      </c>
      <c r="G4570" s="118" t="s">
        <v>821</v>
      </c>
    </row>
    <row r="4571" spans="1:7" ht="21" x14ac:dyDescent="0.35">
      <c r="A4571" s="112" t="s">
        <v>816</v>
      </c>
      <c r="B4571" s="113" t="s">
        <v>1159</v>
      </c>
      <c r="C4571" s="113" t="s">
        <v>4798</v>
      </c>
      <c r="D4571" s="113" t="s">
        <v>824</v>
      </c>
      <c r="E4571" s="115"/>
      <c r="F4571" s="114">
        <v>3</v>
      </c>
      <c r="G4571" s="118" t="s">
        <v>821</v>
      </c>
    </row>
    <row r="4572" spans="1:7" x14ac:dyDescent="0.35">
      <c r="A4572" s="112" t="s">
        <v>816</v>
      </c>
      <c r="B4572" s="113" t="s">
        <v>1120</v>
      </c>
      <c r="C4572" s="113" t="s">
        <v>4799</v>
      </c>
      <c r="D4572" s="113" t="s">
        <v>824</v>
      </c>
      <c r="E4572" s="115"/>
      <c r="F4572" s="114">
        <v>2</v>
      </c>
      <c r="G4572" s="118" t="s">
        <v>821</v>
      </c>
    </row>
    <row r="4573" spans="1:7" x14ac:dyDescent="0.35">
      <c r="A4573" s="112" t="s">
        <v>816</v>
      </c>
      <c r="B4573" s="113" t="s">
        <v>1015</v>
      </c>
      <c r="C4573" s="113" t="s">
        <v>4800</v>
      </c>
      <c r="D4573" s="113" t="s">
        <v>824</v>
      </c>
      <c r="E4573" s="115"/>
      <c r="F4573" s="114">
        <v>2</v>
      </c>
      <c r="G4573" s="118" t="s">
        <v>821</v>
      </c>
    </row>
    <row r="4574" spans="1:7" x14ac:dyDescent="0.35">
      <c r="A4574" s="112" t="s">
        <v>816</v>
      </c>
      <c r="B4574" s="113" t="s">
        <v>873</v>
      </c>
      <c r="C4574" s="113" t="s">
        <v>4801</v>
      </c>
      <c r="D4574" s="113" t="s">
        <v>824</v>
      </c>
      <c r="E4574" s="115"/>
      <c r="F4574" s="114">
        <v>2</v>
      </c>
      <c r="G4574" s="118" t="s">
        <v>821</v>
      </c>
    </row>
    <row r="4575" spans="1:7" x14ac:dyDescent="0.35">
      <c r="A4575" s="112" t="s">
        <v>816</v>
      </c>
      <c r="B4575" s="113" t="s">
        <v>2134</v>
      </c>
      <c r="C4575" s="113" t="s">
        <v>4802</v>
      </c>
      <c r="D4575" s="113" t="s">
        <v>824</v>
      </c>
      <c r="E4575" s="115"/>
      <c r="F4575" s="114">
        <v>1</v>
      </c>
      <c r="G4575" s="118" t="s">
        <v>821</v>
      </c>
    </row>
    <row r="4576" spans="1:7" ht="21" x14ac:dyDescent="0.35">
      <c r="A4576" s="112" t="s">
        <v>816</v>
      </c>
      <c r="B4576" s="113" t="s">
        <v>991</v>
      </c>
      <c r="C4576" s="113" t="s">
        <v>4803</v>
      </c>
      <c r="D4576" s="113" t="s">
        <v>824</v>
      </c>
      <c r="E4576" s="115"/>
      <c r="F4576" s="114">
        <v>2</v>
      </c>
      <c r="G4576" s="118" t="s">
        <v>821</v>
      </c>
    </row>
    <row r="4577" spans="1:7" ht="21" x14ac:dyDescent="0.35">
      <c r="A4577" s="112" t="s">
        <v>816</v>
      </c>
      <c r="B4577" s="113" t="s">
        <v>3179</v>
      </c>
      <c r="C4577" s="113" t="s">
        <v>4804</v>
      </c>
      <c r="D4577" s="113" t="s">
        <v>824</v>
      </c>
      <c r="E4577" s="115"/>
      <c r="F4577" s="114">
        <v>2</v>
      </c>
      <c r="G4577" s="118" t="s">
        <v>821</v>
      </c>
    </row>
    <row r="4578" spans="1:7" ht="21" x14ac:dyDescent="0.35">
      <c r="A4578" s="112" t="s">
        <v>816</v>
      </c>
      <c r="B4578" s="113" t="s">
        <v>935</v>
      </c>
      <c r="C4578" s="113" t="s">
        <v>4805</v>
      </c>
      <c r="D4578" s="113" t="s">
        <v>819</v>
      </c>
      <c r="E4578" s="113" t="s">
        <v>838</v>
      </c>
      <c r="F4578" s="114">
        <v>1</v>
      </c>
      <c r="G4578" s="118" t="s">
        <v>821</v>
      </c>
    </row>
    <row r="4579" spans="1:7" ht="21" x14ac:dyDescent="0.35">
      <c r="A4579" s="112" t="s">
        <v>816</v>
      </c>
      <c r="B4579" s="113" t="s">
        <v>1576</v>
      </c>
      <c r="C4579" s="113" t="s">
        <v>4806</v>
      </c>
      <c r="D4579" s="113" t="s">
        <v>824</v>
      </c>
      <c r="E4579" s="115"/>
      <c r="F4579" s="114">
        <v>3</v>
      </c>
      <c r="G4579" s="118" t="s">
        <v>821</v>
      </c>
    </row>
    <row r="4580" spans="1:7" ht="21" x14ac:dyDescent="0.35">
      <c r="A4580" s="112" t="s">
        <v>816</v>
      </c>
      <c r="B4580" s="113" t="s">
        <v>1526</v>
      </c>
      <c r="C4580" s="113" t="s">
        <v>4807</v>
      </c>
      <c r="D4580" s="113" t="s">
        <v>824</v>
      </c>
      <c r="E4580" s="115"/>
      <c r="F4580" s="114">
        <v>2</v>
      </c>
      <c r="G4580" s="118" t="s">
        <v>821</v>
      </c>
    </row>
    <row r="4581" spans="1:7" ht="21" x14ac:dyDescent="0.35">
      <c r="A4581" s="112" t="s">
        <v>816</v>
      </c>
      <c r="B4581" s="113" t="s">
        <v>1526</v>
      </c>
      <c r="C4581" s="113" t="s">
        <v>4807</v>
      </c>
      <c r="D4581" s="113" t="s">
        <v>824</v>
      </c>
      <c r="E4581" s="115"/>
      <c r="F4581" s="114">
        <v>2</v>
      </c>
      <c r="G4581" s="118" t="s">
        <v>821</v>
      </c>
    </row>
    <row r="4582" spans="1:7" ht="21" x14ac:dyDescent="0.35">
      <c r="A4582" s="112" t="s">
        <v>816</v>
      </c>
      <c r="B4582" s="113" t="s">
        <v>867</v>
      </c>
      <c r="C4582" s="113" t="s">
        <v>4808</v>
      </c>
      <c r="D4582" s="113" t="s">
        <v>824</v>
      </c>
      <c r="E4582" s="115"/>
      <c r="F4582" s="114">
        <v>5</v>
      </c>
      <c r="G4582" s="118" t="s">
        <v>821</v>
      </c>
    </row>
    <row r="4583" spans="1:7" ht="21" x14ac:dyDescent="0.35">
      <c r="A4583" s="112" t="s">
        <v>816</v>
      </c>
      <c r="B4583" s="113" t="s">
        <v>1120</v>
      </c>
      <c r="C4583" s="113" t="s">
        <v>4809</v>
      </c>
      <c r="D4583" s="113" t="s">
        <v>824</v>
      </c>
      <c r="E4583" s="115"/>
      <c r="F4583" s="114">
        <v>1</v>
      </c>
      <c r="G4583" s="118" t="s">
        <v>821</v>
      </c>
    </row>
    <row r="4584" spans="1:7" x14ac:dyDescent="0.35">
      <c r="A4584" s="112" t="s">
        <v>816</v>
      </c>
      <c r="B4584" s="113" t="s">
        <v>1177</v>
      </c>
      <c r="C4584" s="113" t="s">
        <v>4810</v>
      </c>
      <c r="D4584" s="113" t="s">
        <v>824</v>
      </c>
      <c r="E4584" s="115"/>
      <c r="F4584" s="114">
        <v>2</v>
      </c>
      <c r="G4584" s="118" t="s">
        <v>821</v>
      </c>
    </row>
    <row r="4585" spans="1:7" x14ac:dyDescent="0.35">
      <c r="A4585" s="112" t="s">
        <v>816</v>
      </c>
      <c r="B4585" s="113" t="s">
        <v>1177</v>
      </c>
      <c r="C4585" s="113" t="s">
        <v>4810</v>
      </c>
      <c r="D4585" s="113" t="s">
        <v>824</v>
      </c>
      <c r="E4585" s="115"/>
      <c r="F4585" s="114">
        <v>2</v>
      </c>
      <c r="G4585" s="118" t="s">
        <v>821</v>
      </c>
    </row>
    <row r="4586" spans="1:7" ht="21" x14ac:dyDescent="0.35">
      <c r="A4586" s="112" t="s">
        <v>816</v>
      </c>
      <c r="B4586" s="113" t="s">
        <v>1434</v>
      </c>
      <c r="C4586" s="113" t="s">
        <v>4811</v>
      </c>
      <c r="D4586" s="113" t="s">
        <v>824</v>
      </c>
      <c r="E4586" s="115"/>
      <c r="F4586" s="114">
        <v>2</v>
      </c>
      <c r="G4586" s="118" t="s">
        <v>821</v>
      </c>
    </row>
    <row r="4587" spans="1:7" ht="21" x14ac:dyDescent="0.35">
      <c r="A4587" s="112" t="s">
        <v>816</v>
      </c>
      <c r="B4587" s="113" t="s">
        <v>2681</v>
      </c>
      <c r="C4587" s="113" t="s">
        <v>4812</v>
      </c>
      <c r="D4587" s="113" t="s">
        <v>824</v>
      </c>
      <c r="E4587" s="115"/>
      <c r="F4587" s="114">
        <v>1</v>
      </c>
      <c r="G4587" s="118" t="s">
        <v>821</v>
      </c>
    </row>
    <row r="4588" spans="1:7" x14ac:dyDescent="0.35">
      <c r="A4588" s="112" t="s">
        <v>816</v>
      </c>
      <c r="B4588" s="113" t="s">
        <v>867</v>
      </c>
      <c r="C4588" s="113" t="s">
        <v>4813</v>
      </c>
      <c r="D4588" s="113" t="s">
        <v>819</v>
      </c>
      <c r="E4588" s="113" t="s">
        <v>820</v>
      </c>
      <c r="F4588" s="114">
        <v>1</v>
      </c>
      <c r="G4588" s="118" t="s">
        <v>821</v>
      </c>
    </row>
    <row r="4589" spans="1:7" ht="21" x14ac:dyDescent="0.35">
      <c r="A4589" s="112" t="s">
        <v>816</v>
      </c>
      <c r="B4589" s="113" t="s">
        <v>1098</v>
      </c>
      <c r="C4589" s="113" t="s">
        <v>4814</v>
      </c>
      <c r="D4589" s="113" t="s">
        <v>824</v>
      </c>
      <c r="E4589" s="115"/>
      <c r="F4589" s="114">
        <v>1</v>
      </c>
      <c r="G4589" s="118" t="s">
        <v>821</v>
      </c>
    </row>
    <row r="4590" spans="1:7" ht="21" x14ac:dyDescent="0.35">
      <c r="A4590" s="112" t="s">
        <v>816</v>
      </c>
      <c r="B4590" s="113" t="s">
        <v>2016</v>
      </c>
      <c r="C4590" s="113" t="s">
        <v>4815</v>
      </c>
      <c r="D4590" s="113" t="s">
        <v>824</v>
      </c>
      <c r="E4590" s="115"/>
      <c r="F4590" s="114">
        <v>2</v>
      </c>
      <c r="G4590" s="118" t="s">
        <v>821</v>
      </c>
    </row>
    <row r="4591" spans="1:7" ht="21" x14ac:dyDescent="0.35">
      <c r="A4591" s="112" t="s">
        <v>816</v>
      </c>
      <c r="B4591" s="113" t="s">
        <v>1474</v>
      </c>
      <c r="C4591" s="113" t="s">
        <v>4816</v>
      </c>
      <c r="D4591" s="113" t="s">
        <v>824</v>
      </c>
      <c r="E4591" s="115"/>
      <c r="F4591" s="114">
        <v>2</v>
      </c>
      <c r="G4591" s="118" t="s">
        <v>821</v>
      </c>
    </row>
    <row r="4592" spans="1:7" ht="21" x14ac:dyDescent="0.35">
      <c r="A4592" s="112" t="s">
        <v>816</v>
      </c>
      <c r="B4592" s="113" t="s">
        <v>1331</v>
      </c>
      <c r="C4592" s="113" t="s">
        <v>4817</v>
      </c>
      <c r="D4592" s="113" t="s">
        <v>824</v>
      </c>
      <c r="E4592" s="115"/>
      <c r="F4592" s="114">
        <v>2</v>
      </c>
      <c r="G4592" s="118" t="s">
        <v>821</v>
      </c>
    </row>
    <row r="4593" spans="1:7" ht="21" x14ac:dyDescent="0.35">
      <c r="A4593" s="112" t="s">
        <v>816</v>
      </c>
      <c r="B4593" s="113" t="s">
        <v>867</v>
      </c>
      <c r="C4593" s="113" t="s">
        <v>4818</v>
      </c>
      <c r="D4593" s="113" t="s">
        <v>824</v>
      </c>
      <c r="E4593" s="115"/>
      <c r="F4593" s="114">
        <v>1</v>
      </c>
      <c r="G4593" s="118" t="s">
        <v>821</v>
      </c>
    </row>
    <row r="4594" spans="1:7" ht="21" x14ac:dyDescent="0.35">
      <c r="A4594" s="112" t="s">
        <v>816</v>
      </c>
      <c r="B4594" s="113" t="s">
        <v>855</v>
      </c>
      <c r="C4594" s="113" t="s">
        <v>4819</v>
      </c>
      <c r="D4594" s="113" t="s">
        <v>824</v>
      </c>
      <c r="E4594" s="115"/>
      <c r="F4594" s="114">
        <v>1</v>
      </c>
      <c r="G4594" s="118" t="s">
        <v>821</v>
      </c>
    </row>
    <row r="4595" spans="1:7" ht="21" x14ac:dyDescent="0.35">
      <c r="A4595" s="112" t="s">
        <v>816</v>
      </c>
      <c r="B4595" s="113" t="s">
        <v>1583</v>
      </c>
      <c r="C4595" s="113" t="s">
        <v>4820</v>
      </c>
      <c r="D4595" s="113" t="s">
        <v>824</v>
      </c>
      <c r="E4595" s="115"/>
      <c r="F4595" s="114">
        <v>1</v>
      </c>
      <c r="G4595" s="118" t="s">
        <v>821</v>
      </c>
    </row>
    <row r="4596" spans="1:7" ht="21" x14ac:dyDescent="0.35">
      <c r="A4596" s="112" t="s">
        <v>816</v>
      </c>
      <c r="B4596" s="113" t="s">
        <v>1583</v>
      </c>
      <c r="C4596" s="113" t="s">
        <v>4821</v>
      </c>
      <c r="D4596" s="113" t="s">
        <v>824</v>
      </c>
      <c r="E4596" s="115"/>
      <c r="F4596" s="114">
        <v>1</v>
      </c>
      <c r="G4596" s="118" t="s">
        <v>821</v>
      </c>
    </row>
    <row r="4597" spans="1:7" ht="21" x14ac:dyDescent="0.35">
      <c r="A4597" s="112" t="s">
        <v>816</v>
      </c>
      <c r="B4597" s="113" t="s">
        <v>1583</v>
      </c>
      <c r="C4597" s="113" t="s">
        <v>4822</v>
      </c>
      <c r="D4597" s="113" t="s">
        <v>824</v>
      </c>
      <c r="E4597" s="115"/>
      <c r="F4597" s="114">
        <v>1</v>
      </c>
      <c r="G4597" s="118" t="s">
        <v>821</v>
      </c>
    </row>
    <row r="4598" spans="1:7" ht="21" x14ac:dyDescent="0.35">
      <c r="A4598" s="112" t="s">
        <v>816</v>
      </c>
      <c r="B4598" s="113" t="s">
        <v>3136</v>
      </c>
      <c r="C4598" s="113" t="s">
        <v>4823</v>
      </c>
      <c r="D4598" s="113" t="s">
        <v>824</v>
      </c>
      <c r="E4598" s="115"/>
      <c r="F4598" s="114">
        <v>20</v>
      </c>
      <c r="G4598" s="118" t="s">
        <v>821</v>
      </c>
    </row>
    <row r="4599" spans="1:7" ht="21" x14ac:dyDescent="0.35">
      <c r="A4599" s="112" t="s">
        <v>816</v>
      </c>
      <c r="B4599" s="113" t="s">
        <v>1440</v>
      </c>
      <c r="C4599" s="113" t="s">
        <v>4824</v>
      </c>
      <c r="D4599" s="113" t="s">
        <v>824</v>
      </c>
      <c r="E4599" s="115"/>
      <c r="F4599" s="114">
        <v>1</v>
      </c>
      <c r="G4599" s="118" t="s">
        <v>821</v>
      </c>
    </row>
    <row r="4600" spans="1:7" ht="21" x14ac:dyDescent="0.35">
      <c r="A4600" s="112" t="s">
        <v>816</v>
      </c>
      <c r="B4600" s="113" t="s">
        <v>2223</v>
      </c>
      <c r="C4600" s="113" t="s">
        <v>4825</v>
      </c>
      <c r="D4600" s="113" t="s">
        <v>824</v>
      </c>
      <c r="E4600" s="115"/>
      <c r="F4600" s="114">
        <v>1</v>
      </c>
      <c r="G4600" s="118" t="s">
        <v>821</v>
      </c>
    </row>
    <row r="4601" spans="1:7" ht="21" x14ac:dyDescent="0.35">
      <c r="A4601" s="112" t="s">
        <v>816</v>
      </c>
      <c r="B4601" s="113" t="s">
        <v>2223</v>
      </c>
      <c r="C4601" s="113" t="s">
        <v>4826</v>
      </c>
      <c r="D4601" s="113" t="s">
        <v>824</v>
      </c>
      <c r="E4601" s="115"/>
      <c r="F4601" s="114">
        <v>1</v>
      </c>
      <c r="G4601" s="118" t="s">
        <v>821</v>
      </c>
    </row>
    <row r="4602" spans="1:7" ht="21" x14ac:dyDescent="0.35">
      <c r="A4602" s="112" t="s">
        <v>816</v>
      </c>
      <c r="B4602" s="113" t="s">
        <v>2223</v>
      </c>
      <c r="C4602" s="113" t="s">
        <v>4249</v>
      </c>
      <c r="D4602" s="113" t="s">
        <v>824</v>
      </c>
      <c r="E4602" s="115"/>
      <c r="F4602" s="114">
        <v>1</v>
      </c>
      <c r="G4602" s="118" t="s">
        <v>821</v>
      </c>
    </row>
    <row r="4603" spans="1:7" x14ac:dyDescent="0.35">
      <c r="A4603" s="112" t="s">
        <v>816</v>
      </c>
      <c r="B4603" s="113" t="s">
        <v>1100</v>
      </c>
      <c r="C4603" s="113" t="s">
        <v>4827</v>
      </c>
      <c r="D4603" s="113" t="s">
        <v>824</v>
      </c>
      <c r="E4603" s="115"/>
      <c r="F4603" s="114">
        <v>1</v>
      </c>
      <c r="G4603" s="118" t="s">
        <v>821</v>
      </c>
    </row>
    <row r="4604" spans="1:7" ht="21" x14ac:dyDescent="0.35">
      <c r="A4604" s="112" t="s">
        <v>816</v>
      </c>
      <c r="B4604" s="113" t="s">
        <v>2220</v>
      </c>
      <c r="C4604" s="113" t="s">
        <v>4828</v>
      </c>
      <c r="D4604" s="113" t="s">
        <v>824</v>
      </c>
      <c r="E4604" s="115"/>
      <c r="F4604" s="114">
        <v>1</v>
      </c>
      <c r="G4604" s="118" t="s">
        <v>821</v>
      </c>
    </row>
    <row r="4605" spans="1:7" x14ac:dyDescent="0.35">
      <c r="A4605" s="112" t="s">
        <v>816</v>
      </c>
      <c r="B4605" s="113" t="s">
        <v>1100</v>
      </c>
      <c r="C4605" s="113" t="s">
        <v>4829</v>
      </c>
      <c r="D4605" s="113" t="s">
        <v>824</v>
      </c>
      <c r="E4605" s="115"/>
      <c r="F4605" s="114">
        <v>1</v>
      </c>
      <c r="G4605" s="118" t="s">
        <v>821</v>
      </c>
    </row>
    <row r="4606" spans="1:7" ht="21" x14ac:dyDescent="0.35">
      <c r="A4606" s="112" t="s">
        <v>816</v>
      </c>
      <c r="B4606" s="113" t="s">
        <v>1060</v>
      </c>
      <c r="C4606" s="113" t="s">
        <v>4830</v>
      </c>
      <c r="D4606" s="113" t="s">
        <v>824</v>
      </c>
      <c r="E4606" s="115"/>
      <c r="F4606" s="114">
        <v>1</v>
      </c>
      <c r="G4606" s="118" t="s">
        <v>821</v>
      </c>
    </row>
    <row r="4607" spans="1:7" ht="21" x14ac:dyDescent="0.35">
      <c r="A4607" s="112" t="s">
        <v>816</v>
      </c>
      <c r="B4607" s="113" t="s">
        <v>1274</v>
      </c>
      <c r="C4607" s="113" t="s">
        <v>4831</v>
      </c>
      <c r="D4607" s="113" t="s">
        <v>824</v>
      </c>
      <c r="E4607" s="115"/>
      <c r="F4607" s="114">
        <v>1</v>
      </c>
      <c r="G4607" s="118" t="s">
        <v>821</v>
      </c>
    </row>
    <row r="4608" spans="1:7" ht="21" x14ac:dyDescent="0.35">
      <c r="A4608" s="112" t="s">
        <v>816</v>
      </c>
      <c r="B4608" s="113" t="s">
        <v>848</v>
      </c>
      <c r="C4608" s="113" t="s">
        <v>4832</v>
      </c>
      <c r="D4608" s="113" t="s">
        <v>819</v>
      </c>
      <c r="E4608" s="113" t="s">
        <v>838</v>
      </c>
      <c r="F4608" s="114">
        <v>1</v>
      </c>
      <c r="G4608" s="118" t="s">
        <v>821</v>
      </c>
    </row>
    <row r="4609" spans="1:7" ht="21" x14ac:dyDescent="0.35">
      <c r="A4609" s="112" t="s">
        <v>816</v>
      </c>
      <c r="B4609" s="113" t="s">
        <v>867</v>
      </c>
      <c r="C4609" s="113" t="s">
        <v>4833</v>
      </c>
      <c r="D4609" s="113" t="s">
        <v>824</v>
      </c>
      <c r="E4609" s="115"/>
      <c r="F4609" s="114">
        <v>1</v>
      </c>
      <c r="G4609" s="118" t="s">
        <v>821</v>
      </c>
    </row>
    <row r="4610" spans="1:7" ht="21" x14ac:dyDescent="0.35">
      <c r="A4610" s="112" t="s">
        <v>816</v>
      </c>
      <c r="B4610" s="113" t="s">
        <v>855</v>
      </c>
      <c r="C4610" s="113" t="s">
        <v>4834</v>
      </c>
      <c r="D4610" s="113" t="s">
        <v>824</v>
      </c>
      <c r="E4610" s="115"/>
      <c r="F4610" s="114">
        <v>1</v>
      </c>
      <c r="G4610" s="118" t="s">
        <v>821</v>
      </c>
    </row>
    <row r="4611" spans="1:7" ht="21" x14ac:dyDescent="0.35">
      <c r="A4611" s="112" t="s">
        <v>816</v>
      </c>
      <c r="B4611" s="113" t="s">
        <v>855</v>
      </c>
      <c r="C4611" s="113" t="s">
        <v>4835</v>
      </c>
      <c r="D4611" s="113" t="s">
        <v>824</v>
      </c>
      <c r="E4611" s="115"/>
      <c r="F4611" s="114">
        <v>1</v>
      </c>
      <c r="G4611" s="118" t="s">
        <v>821</v>
      </c>
    </row>
    <row r="4612" spans="1:7" ht="21" x14ac:dyDescent="0.35">
      <c r="A4612" s="112" t="s">
        <v>816</v>
      </c>
      <c r="B4612" s="113" t="s">
        <v>855</v>
      </c>
      <c r="C4612" s="113" t="s">
        <v>4836</v>
      </c>
      <c r="D4612" s="113" t="s">
        <v>824</v>
      </c>
      <c r="E4612" s="115"/>
      <c r="F4612" s="114">
        <v>1</v>
      </c>
      <c r="G4612" s="118" t="s">
        <v>821</v>
      </c>
    </row>
    <row r="4613" spans="1:7" ht="21" x14ac:dyDescent="0.35">
      <c r="A4613" s="112" t="s">
        <v>816</v>
      </c>
      <c r="B4613" s="113" t="s">
        <v>935</v>
      </c>
      <c r="C4613" s="113" t="s">
        <v>4837</v>
      </c>
      <c r="D4613" s="113" t="s">
        <v>824</v>
      </c>
      <c r="E4613" s="115"/>
      <c r="F4613" s="114">
        <v>2</v>
      </c>
      <c r="G4613" s="118" t="s">
        <v>821</v>
      </c>
    </row>
    <row r="4614" spans="1:7" ht="21" x14ac:dyDescent="0.35">
      <c r="A4614" s="112" t="s">
        <v>816</v>
      </c>
      <c r="B4614" s="113" t="s">
        <v>882</v>
      </c>
      <c r="C4614" s="113" t="s">
        <v>4838</v>
      </c>
      <c r="D4614" s="113" t="s">
        <v>824</v>
      </c>
      <c r="E4614" s="115"/>
      <c r="F4614" s="114">
        <v>1</v>
      </c>
      <c r="G4614" s="118" t="s">
        <v>821</v>
      </c>
    </row>
    <row r="4615" spans="1:7" ht="21" x14ac:dyDescent="0.35">
      <c r="A4615" s="112" t="s">
        <v>816</v>
      </c>
      <c r="B4615" s="113" t="s">
        <v>1583</v>
      </c>
      <c r="C4615" s="113" t="s">
        <v>4839</v>
      </c>
      <c r="D4615" s="113" t="s">
        <v>824</v>
      </c>
      <c r="E4615" s="115"/>
      <c r="F4615" s="114">
        <v>1</v>
      </c>
      <c r="G4615" s="118" t="s">
        <v>821</v>
      </c>
    </row>
    <row r="4616" spans="1:7" ht="21" x14ac:dyDescent="0.35">
      <c r="A4616" s="112" t="s">
        <v>816</v>
      </c>
      <c r="B4616" s="113" t="s">
        <v>1583</v>
      </c>
      <c r="C4616" s="113" t="s">
        <v>4840</v>
      </c>
      <c r="D4616" s="113" t="s">
        <v>824</v>
      </c>
      <c r="E4616" s="115"/>
      <c r="F4616" s="114">
        <v>1</v>
      </c>
      <c r="G4616" s="118" t="s">
        <v>821</v>
      </c>
    </row>
    <row r="4617" spans="1:7" ht="21" x14ac:dyDescent="0.35">
      <c r="A4617" s="112" t="s">
        <v>816</v>
      </c>
      <c r="B4617" s="113" t="s">
        <v>1583</v>
      </c>
      <c r="C4617" s="113" t="s">
        <v>4841</v>
      </c>
      <c r="D4617" s="113" t="s">
        <v>824</v>
      </c>
      <c r="E4617" s="115"/>
      <c r="F4617" s="114">
        <v>1</v>
      </c>
      <c r="G4617" s="118" t="s">
        <v>821</v>
      </c>
    </row>
    <row r="4618" spans="1:7" ht="21" x14ac:dyDescent="0.35">
      <c r="A4618" s="112" t="s">
        <v>816</v>
      </c>
      <c r="B4618" s="113" t="s">
        <v>1583</v>
      </c>
      <c r="C4618" s="113" t="s">
        <v>4842</v>
      </c>
      <c r="D4618" s="113" t="s">
        <v>824</v>
      </c>
      <c r="E4618" s="115"/>
      <c r="F4618" s="114">
        <v>1</v>
      </c>
      <c r="G4618" s="118" t="s">
        <v>821</v>
      </c>
    </row>
    <row r="4619" spans="1:7" ht="21" x14ac:dyDescent="0.35">
      <c r="A4619" s="112" t="s">
        <v>816</v>
      </c>
      <c r="B4619" s="113" t="s">
        <v>2223</v>
      </c>
      <c r="C4619" s="113" t="s">
        <v>4843</v>
      </c>
      <c r="D4619" s="113" t="s">
        <v>824</v>
      </c>
      <c r="E4619" s="115"/>
      <c r="F4619" s="114">
        <v>1</v>
      </c>
      <c r="G4619" s="118" t="s">
        <v>821</v>
      </c>
    </row>
    <row r="4620" spans="1:7" ht="21" x14ac:dyDescent="0.35">
      <c r="A4620" s="112" t="s">
        <v>816</v>
      </c>
      <c r="B4620" s="113" t="s">
        <v>2223</v>
      </c>
      <c r="C4620" s="113" t="s">
        <v>4844</v>
      </c>
      <c r="D4620" s="113" t="s">
        <v>824</v>
      </c>
      <c r="E4620" s="115"/>
      <c r="F4620" s="114">
        <v>1</v>
      </c>
      <c r="G4620" s="118" t="s">
        <v>821</v>
      </c>
    </row>
    <row r="4621" spans="1:7" ht="21" x14ac:dyDescent="0.35">
      <c r="A4621" s="112" t="s">
        <v>816</v>
      </c>
      <c r="B4621" s="113" t="s">
        <v>2223</v>
      </c>
      <c r="C4621" s="113" t="s">
        <v>4844</v>
      </c>
      <c r="D4621" s="113" t="s">
        <v>824</v>
      </c>
      <c r="E4621" s="115"/>
      <c r="F4621" s="114">
        <v>1</v>
      </c>
      <c r="G4621" s="118" t="s">
        <v>821</v>
      </c>
    </row>
    <row r="4622" spans="1:7" ht="21" x14ac:dyDescent="0.35">
      <c r="A4622" s="112" t="s">
        <v>816</v>
      </c>
      <c r="B4622" s="113" t="s">
        <v>1576</v>
      </c>
      <c r="C4622" s="113" t="s">
        <v>4845</v>
      </c>
      <c r="D4622" s="113" t="s">
        <v>824</v>
      </c>
      <c r="E4622" s="115"/>
      <c r="F4622" s="114">
        <v>1</v>
      </c>
      <c r="G4622" s="118" t="s">
        <v>821</v>
      </c>
    </row>
    <row r="4623" spans="1:7" ht="21" x14ac:dyDescent="0.35">
      <c r="A4623" s="112" t="s">
        <v>816</v>
      </c>
      <c r="B4623" s="113" t="s">
        <v>1474</v>
      </c>
      <c r="C4623" s="113" t="s">
        <v>4846</v>
      </c>
      <c r="D4623" s="113" t="s">
        <v>824</v>
      </c>
      <c r="E4623" s="115"/>
      <c r="F4623" s="114">
        <v>1</v>
      </c>
      <c r="G4623" s="118" t="s">
        <v>821</v>
      </c>
    </row>
    <row r="4624" spans="1:7" ht="21" x14ac:dyDescent="0.35">
      <c r="A4624" s="112" t="s">
        <v>816</v>
      </c>
      <c r="B4624" s="113" t="s">
        <v>1583</v>
      </c>
      <c r="C4624" s="113" t="s">
        <v>4847</v>
      </c>
      <c r="D4624" s="113" t="s">
        <v>824</v>
      </c>
      <c r="E4624" s="115"/>
      <c r="F4624" s="114">
        <v>1</v>
      </c>
      <c r="G4624" s="118" t="s">
        <v>821</v>
      </c>
    </row>
    <row r="4625" spans="1:7" ht="21" x14ac:dyDescent="0.35">
      <c r="A4625" s="112" t="s">
        <v>816</v>
      </c>
      <c r="B4625" s="113" t="s">
        <v>1583</v>
      </c>
      <c r="C4625" s="113" t="s">
        <v>4848</v>
      </c>
      <c r="D4625" s="113" t="s">
        <v>824</v>
      </c>
      <c r="E4625" s="115"/>
      <c r="F4625" s="114">
        <v>1</v>
      </c>
      <c r="G4625" s="118" t="s">
        <v>821</v>
      </c>
    </row>
    <row r="4626" spans="1:7" x14ac:dyDescent="0.35">
      <c r="A4626" s="112" t="s">
        <v>816</v>
      </c>
      <c r="B4626" s="113" t="s">
        <v>4269</v>
      </c>
      <c r="C4626" s="113" t="s">
        <v>4270</v>
      </c>
      <c r="D4626" s="113" t="s">
        <v>819</v>
      </c>
      <c r="E4626" s="113" t="s">
        <v>838</v>
      </c>
      <c r="F4626" s="114">
        <v>1</v>
      </c>
      <c r="G4626" s="118" t="s">
        <v>821</v>
      </c>
    </row>
    <row r="4627" spans="1:7" ht="21" x14ac:dyDescent="0.35">
      <c r="A4627" s="112" t="s">
        <v>816</v>
      </c>
      <c r="B4627" s="113" t="s">
        <v>2223</v>
      </c>
      <c r="C4627" s="113" t="s">
        <v>4849</v>
      </c>
      <c r="D4627" s="113" t="s">
        <v>824</v>
      </c>
      <c r="E4627" s="115"/>
      <c r="F4627" s="114">
        <v>1</v>
      </c>
      <c r="G4627" s="118" t="s">
        <v>821</v>
      </c>
    </row>
    <row r="4628" spans="1:7" ht="21" x14ac:dyDescent="0.35">
      <c r="A4628" s="112" t="s">
        <v>816</v>
      </c>
      <c r="B4628" s="113" t="s">
        <v>4850</v>
      </c>
      <c r="C4628" s="113" t="s">
        <v>4851</v>
      </c>
      <c r="D4628" s="113" t="s">
        <v>824</v>
      </c>
      <c r="E4628" s="115"/>
      <c r="F4628" s="114">
        <v>2</v>
      </c>
      <c r="G4628" s="118" t="s">
        <v>821</v>
      </c>
    </row>
    <row r="4629" spans="1:7" ht="21" x14ac:dyDescent="0.35">
      <c r="A4629" s="112" t="s">
        <v>816</v>
      </c>
      <c r="B4629" s="113" t="s">
        <v>4850</v>
      </c>
      <c r="C4629" s="113" t="s">
        <v>4851</v>
      </c>
      <c r="D4629" s="113" t="s">
        <v>824</v>
      </c>
      <c r="E4629" s="115"/>
      <c r="F4629" s="114">
        <v>2</v>
      </c>
      <c r="G4629" s="118" t="s">
        <v>821</v>
      </c>
    </row>
    <row r="4630" spans="1:7" ht="21" x14ac:dyDescent="0.35">
      <c r="A4630" s="112" t="s">
        <v>816</v>
      </c>
      <c r="B4630" s="113" t="s">
        <v>4850</v>
      </c>
      <c r="C4630" s="113" t="s">
        <v>4851</v>
      </c>
      <c r="D4630" s="113" t="s">
        <v>824</v>
      </c>
      <c r="E4630" s="115"/>
      <c r="F4630" s="114">
        <v>2</v>
      </c>
      <c r="G4630" s="118" t="s">
        <v>821</v>
      </c>
    </row>
    <row r="4631" spans="1:7" ht="21" x14ac:dyDescent="0.35">
      <c r="A4631" s="112" t="s">
        <v>816</v>
      </c>
      <c r="B4631" s="113" t="s">
        <v>867</v>
      </c>
      <c r="C4631" s="113" t="s">
        <v>4852</v>
      </c>
      <c r="D4631" s="113" t="s">
        <v>819</v>
      </c>
      <c r="E4631" s="113" t="s">
        <v>838</v>
      </c>
      <c r="F4631" s="114">
        <v>1</v>
      </c>
      <c r="G4631" s="118" t="s">
        <v>821</v>
      </c>
    </row>
    <row r="4632" spans="1:7" ht="21" x14ac:dyDescent="0.35">
      <c r="A4632" s="112" t="s">
        <v>816</v>
      </c>
      <c r="B4632" s="113" t="s">
        <v>4853</v>
      </c>
      <c r="C4632" s="113" t="s">
        <v>4854</v>
      </c>
      <c r="D4632" s="113" t="s">
        <v>824</v>
      </c>
      <c r="E4632" s="115"/>
      <c r="F4632" s="114">
        <v>2</v>
      </c>
      <c r="G4632" s="118" t="s">
        <v>821</v>
      </c>
    </row>
    <row r="4633" spans="1:7" ht="21" x14ac:dyDescent="0.35">
      <c r="A4633" s="112" t="s">
        <v>816</v>
      </c>
      <c r="B4633" s="113" t="s">
        <v>4853</v>
      </c>
      <c r="C4633" s="113" t="s">
        <v>4854</v>
      </c>
      <c r="D4633" s="113" t="s">
        <v>824</v>
      </c>
      <c r="E4633" s="115"/>
      <c r="F4633" s="114">
        <v>2</v>
      </c>
      <c r="G4633" s="118" t="s">
        <v>821</v>
      </c>
    </row>
    <row r="4634" spans="1:7" ht="21" x14ac:dyDescent="0.35">
      <c r="A4634" s="112" t="s">
        <v>816</v>
      </c>
      <c r="B4634" s="113" t="s">
        <v>855</v>
      </c>
      <c r="C4634" s="113" t="s">
        <v>4855</v>
      </c>
      <c r="D4634" s="113" t="s">
        <v>824</v>
      </c>
      <c r="E4634" s="115"/>
      <c r="F4634" s="114">
        <v>1</v>
      </c>
      <c r="G4634" s="118" t="s">
        <v>821</v>
      </c>
    </row>
    <row r="4635" spans="1:7" ht="21" x14ac:dyDescent="0.35">
      <c r="A4635" s="112" t="s">
        <v>816</v>
      </c>
      <c r="B4635" s="113" t="s">
        <v>855</v>
      </c>
      <c r="C4635" s="113" t="s">
        <v>4856</v>
      </c>
      <c r="D4635" s="113" t="s">
        <v>824</v>
      </c>
      <c r="E4635" s="115"/>
      <c r="F4635" s="114">
        <v>1</v>
      </c>
      <c r="G4635" s="118" t="s">
        <v>821</v>
      </c>
    </row>
    <row r="4636" spans="1:7" ht="21" x14ac:dyDescent="0.35">
      <c r="A4636" s="112" t="s">
        <v>816</v>
      </c>
      <c r="B4636" s="113" t="s">
        <v>855</v>
      </c>
      <c r="C4636" s="113" t="s">
        <v>4857</v>
      </c>
      <c r="D4636" s="113" t="s">
        <v>824</v>
      </c>
      <c r="E4636" s="115"/>
      <c r="F4636" s="114">
        <v>1</v>
      </c>
      <c r="G4636" s="118" t="s">
        <v>821</v>
      </c>
    </row>
    <row r="4637" spans="1:7" ht="31.5" x14ac:dyDescent="0.35">
      <c r="A4637" s="112" t="s">
        <v>816</v>
      </c>
      <c r="B4637" s="113" t="s">
        <v>4858</v>
      </c>
      <c r="C4637" s="113" t="s">
        <v>4859</v>
      </c>
      <c r="D4637" s="113" t="s">
        <v>824</v>
      </c>
      <c r="E4637" s="115"/>
      <c r="F4637" s="114">
        <v>1</v>
      </c>
      <c r="G4637" s="118" t="s">
        <v>821</v>
      </c>
    </row>
    <row r="4638" spans="1:7" ht="31.5" x14ac:dyDescent="0.35">
      <c r="A4638" s="112" t="s">
        <v>816</v>
      </c>
      <c r="B4638" s="113" t="s">
        <v>890</v>
      </c>
      <c r="C4638" s="113" t="s">
        <v>4860</v>
      </c>
      <c r="D4638" s="113" t="s">
        <v>819</v>
      </c>
      <c r="E4638" s="113" t="s">
        <v>820</v>
      </c>
      <c r="F4638" s="114">
        <v>1</v>
      </c>
      <c r="G4638" s="118" t="s">
        <v>821</v>
      </c>
    </row>
    <row r="4639" spans="1:7" x14ac:dyDescent="0.35">
      <c r="A4639" s="112" t="s">
        <v>816</v>
      </c>
      <c r="B4639" s="113" t="s">
        <v>827</v>
      </c>
      <c r="C4639" s="113" t="s">
        <v>4861</v>
      </c>
      <c r="D4639" s="113" t="s">
        <v>824</v>
      </c>
      <c r="E4639" s="115"/>
      <c r="F4639" s="114">
        <v>2</v>
      </c>
      <c r="G4639" s="118" t="s">
        <v>821</v>
      </c>
    </row>
    <row r="4640" spans="1:7" x14ac:dyDescent="0.35">
      <c r="A4640" s="112" t="s">
        <v>816</v>
      </c>
      <c r="B4640" s="113" t="s">
        <v>827</v>
      </c>
      <c r="C4640" s="113" t="s">
        <v>4861</v>
      </c>
      <c r="D4640" s="113" t="s">
        <v>824</v>
      </c>
      <c r="E4640" s="115"/>
      <c r="F4640" s="114">
        <v>2</v>
      </c>
      <c r="G4640" s="118" t="s">
        <v>821</v>
      </c>
    </row>
    <row r="4641" spans="1:7" x14ac:dyDescent="0.35">
      <c r="A4641" s="112" t="s">
        <v>816</v>
      </c>
      <c r="B4641" s="113" t="s">
        <v>827</v>
      </c>
      <c r="C4641" s="113" t="s">
        <v>4861</v>
      </c>
      <c r="D4641" s="113" t="s">
        <v>824</v>
      </c>
      <c r="E4641" s="115"/>
      <c r="F4641" s="114">
        <v>2</v>
      </c>
      <c r="G4641" s="118" t="s">
        <v>821</v>
      </c>
    </row>
    <row r="4642" spans="1:7" ht="21" x14ac:dyDescent="0.35">
      <c r="A4642" s="112" t="s">
        <v>816</v>
      </c>
      <c r="B4642" s="113" t="s">
        <v>1177</v>
      </c>
      <c r="C4642" s="113" t="s">
        <v>4862</v>
      </c>
      <c r="D4642" s="113" t="s">
        <v>824</v>
      </c>
      <c r="E4642" s="115"/>
      <c r="F4642" s="114">
        <v>2</v>
      </c>
      <c r="G4642" s="118" t="s">
        <v>821</v>
      </c>
    </row>
    <row r="4643" spans="1:7" ht="21" x14ac:dyDescent="0.35">
      <c r="A4643" s="112" t="s">
        <v>816</v>
      </c>
      <c r="B4643" s="113" t="s">
        <v>1177</v>
      </c>
      <c r="C4643" s="113" t="s">
        <v>4862</v>
      </c>
      <c r="D4643" s="113" t="s">
        <v>824</v>
      </c>
      <c r="E4643" s="115"/>
      <c r="F4643" s="114">
        <v>2</v>
      </c>
      <c r="G4643" s="118" t="s">
        <v>821</v>
      </c>
    </row>
    <row r="4644" spans="1:7" x14ac:dyDescent="0.35">
      <c r="A4644" s="112" t="s">
        <v>816</v>
      </c>
      <c r="B4644" s="113" t="s">
        <v>827</v>
      </c>
      <c r="C4644" s="113" t="s">
        <v>4863</v>
      </c>
      <c r="D4644" s="113" t="s">
        <v>824</v>
      </c>
      <c r="E4644" s="115"/>
      <c r="F4644" s="114">
        <v>2</v>
      </c>
      <c r="G4644" s="118" t="s">
        <v>821</v>
      </c>
    </row>
    <row r="4645" spans="1:7" ht="21" x14ac:dyDescent="0.35">
      <c r="A4645" s="112" t="s">
        <v>816</v>
      </c>
      <c r="B4645" s="113" t="s">
        <v>983</v>
      </c>
      <c r="C4645" s="113" t="s">
        <v>4864</v>
      </c>
      <c r="D4645" s="113" t="s">
        <v>824</v>
      </c>
      <c r="E4645" s="115"/>
      <c r="F4645" s="114">
        <v>3</v>
      </c>
      <c r="G4645" s="118" t="s">
        <v>821</v>
      </c>
    </row>
    <row r="4646" spans="1:7" x14ac:dyDescent="0.35">
      <c r="A4646" s="112" t="s">
        <v>816</v>
      </c>
      <c r="B4646" s="113" t="s">
        <v>983</v>
      </c>
      <c r="C4646" s="113" t="s">
        <v>4865</v>
      </c>
      <c r="D4646" s="113" t="s">
        <v>824</v>
      </c>
      <c r="E4646" s="115"/>
      <c r="F4646" s="114">
        <v>3</v>
      </c>
      <c r="G4646" s="118" t="s">
        <v>821</v>
      </c>
    </row>
    <row r="4647" spans="1:7" ht="21" x14ac:dyDescent="0.35">
      <c r="A4647" s="112" t="s">
        <v>816</v>
      </c>
      <c r="B4647" s="113" t="s">
        <v>1814</v>
      </c>
      <c r="C4647" s="113" t="s">
        <v>4866</v>
      </c>
      <c r="D4647" s="113" t="s">
        <v>824</v>
      </c>
      <c r="E4647" s="115"/>
      <c r="F4647" s="114">
        <v>3</v>
      </c>
      <c r="G4647" s="118" t="s">
        <v>821</v>
      </c>
    </row>
    <row r="4648" spans="1:7" ht="21" x14ac:dyDescent="0.35">
      <c r="A4648" s="112" t="s">
        <v>816</v>
      </c>
      <c r="B4648" s="113" t="s">
        <v>1231</v>
      </c>
      <c r="C4648" s="113" t="s">
        <v>4867</v>
      </c>
      <c r="D4648" s="113" t="s">
        <v>819</v>
      </c>
      <c r="E4648" s="113" t="s">
        <v>845</v>
      </c>
      <c r="F4648" s="114">
        <v>1</v>
      </c>
      <c r="G4648" s="118" t="s">
        <v>821</v>
      </c>
    </row>
    <row r="4649" spans="1:7" ht="21" x14ac:dyDescent="0.35">
      <c r="A4649" s="112" t="s">
        <v>816</v>
      </c>
      <c r="B4649" s="113" t="s">
        <v>3989</v>
      </c>
      <c r="C4649" s="113" t="s">
        <v>4868</v>
      </c>
      <c r="D4649" s="113" t="s">
        <v>819</v>
      </c>
      <c r="E4649" s="113" t="s">
        <v>845</v>
      </c>
      <c r="F4649" s="114">
        <v>12</v>
      </c>
      <c r="G4649" s="118" t="s">
        <v>821</v>
      </c>
    </row>
    <row r="4650" spans="1:7" ht="21" x14ac:dyDescent="0.35">
      <c r="A4650" s="112" t="s">
        <v>816</v>
      </c>
      <c r="B4650" s="113" t="s">
        <v>1291</v>
      </c>
      <c r="C4650" s="113" t="s">
        <v>4869</v>
      </c>
      <c r="D4650" s="113" t="s">
        <v>824</v>
      </c>
      <c r="E4650" s="115"/>
      <c r="F4650" s="114">
        <v>1</v>
      </c>
      <c r="G4650" s="118" t="s">
        <v>821</v>
      </c>
    </row>
    <row r="4651" spans="1:7" ht="21" x14ac:dyDescent="0.35">
      <c r="A4651" s="112" t="s">
        <v>816</v>
      </c>
      <c r="B4651" s="113" t="s">
        <v>1291</v>
      </c>
      <c r="C4651" s="113" t="s">
        <v>4870</v>
      </c>
      <c r="D4651" s="113" t="s">
        <v>824</v>
      </c>
      <c r="E4651" s="115"/>
      <c r="F4651" s="114">
        <v>1</v>
      </c>
      <c r="G4651" s="118" t="s">
        <v>821</v>
      </c>
    </row>
    <row r="4652" spans="1:7" ht="21" x14ac:dyDescent="0.35">
      <c r="A4652" s="112" t="s">
        <v>816</v>
      </c>
      <c r="B4652" s="113" t="s">
        <v>1138</v>
      </c>
      <c r="C4652" s="113" t="s">
        <v>4871</v>
      </c>
      <c r="D4652" s="113" t="s">
        <v>824</v>
      </c>
      <c r="E4652" s="115"/>
      <c r="F4652" s="114">
        <v>1</v>
      </c>
      <c r="G4652" s="118" t="s">
        <v>821</v>
      </c>
    </row>
    <row r="4653" spans="1:7" x14ac:dyDescent="0.35">
      <c r="A4653" s="112" t="s">
        <v>816</v>
      </c>
      <c r="B4653" s="113" t="s">
        <v>4872</v>
      </c>
      <c r="C4653" s="113" t="s">
        <v>4873</v>
      </c>
      <c r="D4653" s="113" t="s">
        <v>824</v>
      </c>
      <c r="E4653" s="115"/>
      <c r="F4653" s="114">
        <v>2</v>
      </c>
      <c r="G4653" s="118" t="s">
        <v>821</v>
      </c>
    </row>
    <row r="4654" spans="1:7" ht="31.5" x14ac:dyDescent="0.35">
      <c r="A4654" s="112" t="s">
        <v>816</v>
      </c>
      <c r="B4654" s="113" t="s">
        <v>1138</v>
      </c>
      <c r="C4654" s="113" t="s">
        <v>4874</v>
      </c>
      <c r="D4654" s="113" t="s">
        <v>824</v>
      </c>
      <c r="E4654" s="115"/>
      <c r="F4654" s="114">
        <v>1</v>
      </c>
      <c r="G4654" s="118" t="s">
        <v>821</v>
      </c>
    </row>
    <row r="4655" spans="1:7" ht="21" x14ac:dyDescent="0.35">
      <c r="A4655" s="112" t="s">
        <v>816</v>
      </c>
      <c r="B4655" s="113" t="s">
        <v>996</v>
      </c>
      <c r="C4655" s="113" t="s">
        <v>4875</v>
      </c>
      <c r="D4655" s="113" t="s">
        <v>819</v>
      </c>
      <c r="E4655" s="113" t="s">
        <v>820</v>
      </c>
      <c r="F4655" s="114">
        <v>2</v>
      </c>
      <c r="G4655" s="118" t="s">
        <v>821</v>
      </c>
    </row>
    <row r="4656" spans="1:7" x14ac:dyDescent="0.35">
      <c r="A4656" s="112" t="s">
        <v>816</v>
      </c>
      <c r="B4656" s="113" t="s">
        <v>994</v>
      </c>
      <c r="C4656" s="113" t="s">
        <v>4876</v>
      </c>
      <c r="D4656" s="113" t="s">
        <v>824</v>
      </c>
      <c r="E4656" s="115"/>
      <c r="F4656" s="114">
        <v>2</v>
      </c>
      <c r="G4656" s="118" t="s">
        <v>821</v>
      </c>
    </row>
    <row r="4657" spans="1:7" ht="21" x14ac:dyDescent="0.35">
      <c r="A4657" s="112" t="s">
        <v>816</v>
      </c>
      <c r="B4657" s="113" t="s">
        <v>1434</v>
      </c>
      <c r="C4657" s="113" t="s">
        <v>4675</v>
      </c>
      <c r="D4657" s="113" t="s">
        <v>824</v>
      </c>
      <c r="E4657" s="115"/>
      <c r="F4657" s="114">
        <v>4</v>
      </c>
      <c r="G4657" s="118" t="s">
        <v>821</v>
      </c>
    </row>
    <row r="4658" spans="1:7" ht="21" x14ac:dyDescent="0.35">
      <c r="A4658" s="112" t="s">
        <v>816</v>
      </c>
      <c r="B4658" s="113" t="s">
        <v>1159</v>
      </c>
      <c r="C4658" s="113" t="s">
        <v>4877</v>
      </c>
      <c r="D4658" s="113" t="s">
        <v>824</v>
      </c>
      <c r="E4658" s="115"/>
      <c r="F4658" s="114">
        <v>1</v>
      </c>
      <c r="G4658" s="118" t="s">
        <v>821</v>
      </c>
    </row>
    <row r="4659" spans="1:7" x14ac:dyDescent="0.35">
      <c r="A4659" s="112" t="s">
        <v>816</v>
      </c>
      <c r="B4659" s="113" t="s">
        <v>2679</v>
      </c>
      <c r="C4659" s="113" t="s">
        <v>4878</v>
      </c>
      <c r="D4659" s="113" t="s">
        <v>824</v>
      </c>
      <c r="E4659" s="115"/>
      <c r="F4659" s="114">
        <v>300</v>
      </c>
      <c r="G4659" s="118" t="s">
        <v>1050</v>
      </c>
    </row>
    <row r="4660" spans="1:7" x14ac:dyDescent="0.35">
      <c r="A4660" s="112" t="s">
        <v>816</v>
      </c>
      <c r="B4660" s="113" t="s">
        <v>2576</v>
      </c>
      <c r="C4660" s="113" t="s">
        <v>4879</v>
      </c>
      <c r="D4660" s="113" t="s">
        <v>824</v>
      </c>
      <c r="E4660" s="115"/>
      <c r="F4660" s="114">
        <v>1</v>
      </c>
      <c r="G4660" s="118" t="s">
        <v>821</v>
      </c>
    </row>
    <row r="4661" spans="1:7" x14ac:dyDescent="0.35">
      <c r="A4661" s="112" t="s">
        <v>816</v>
      </c>
      <c r="B4661" s="113" t="s">
        <v>2576</v>
      </c>
      <c r="C4661" s="113" t="s">
        <v>4879</v>
      </c>
      <c r="D4661" s="113" t="s">
        <v>824</v>
      </c>
      <c r="E4661" s="115"/>
      <c r="F4661" s="114">
        <v>1</v>
      </c>
      <c r="G4661" s="118" t="s">
        <v>821</v>
      </c>
    </row>
    <row r="4662" spans="1:7" x14ac:dyDescent="0.35">
      <c r="A4662" s="112" t="s">
        <v>816</v>
      </c>
      <c r="B4662" s="113" t="s">
        <v>2952</v>
      </c>
      <c r="C4662" s="113" t="s">
        <v>2953</v>
      </c>
      <c r="D4662" s="113" t="s">
        <v>824</v>
      </c>
      <c r="E4662" s="115"/>
      <c r="F4662" s="114">
        <v>1</v>
      </c>
      <c r="G4662" s="118" t="s">
        <v>821</v>
      </c>
    </row>
    <row r="4663" spans="1:7" ht="21" x14ac:dyDescent="0.35">
      <c r="A4663" s="112" t="s">
        <v>816</v>
      </c>
      <c r="B4663" s="113" t="s">
        <v>1274</v>
      </c>
      <c r="C4663" s="113" t="s">
        <v>4880</v>
      </c>
      <c r="D4663" s="113" t="s">
        <v>819</v>
      </c>
      <c r="E4663" s="113" t="s">
        <v>838</v>
      </c>
      <c r="F4663" s="114">
        <v>1</v>
      </c>
      <c r="G4663" s="118" t="s">
        <v>821</v>
      </c>
    </row>
    <row r="4664" spans="1:7" ht="21" x14ac:dyDescent="0.35">
      <c r="A4664" s="112" t="s">
        <v>816</v>
      </c>
      <c r="B4664" s="113" t="s">
        <v>1492</v>
      </c>
      <c r="C4664" s="113" t="s">
        <v>4881</v>
      </c>
      <c r="D4664" s="113" t="s">
        <v>819</v>
      </c>
      <c r="E4664" s="113" t="s">
        <v>845</v>
      </c>
      <c r="F4664" s="114">
        <v>1</v>
      </c>
      <c r="G4664" s="118" t="s">
        <v>821</v>
      </c>
    </row>
    <row r="4665" spans="1:7" ht="21" x14ac:dyDescent="0.35">
      <c r="A4665" s="112" t="s">
        <v>816</v>
      </c>
      <c r="B4665" s="113" t="s">
        <v>2269</v>
      </c>
      <c r="C4665" s="113" t="s">
        <v>4882</v>
      </c>
      <c r="D4665" s="113" t="s">
        <v>824</v>
      </c>
      <c r="E4665" s="115"/>
      <c r="F4665" s="114">
        <v>5</v>
      </c>
      <c r="G4665" s="118" t="s">
        <v>821</v>
      </c>
    </row>
    <row r="4666" spans="1:7" ht="31.5" x14ac:dyDescent="0.35">
      <c r="A4666" s="112" t="s">
        <v>816</v>
      </c>
      <c r="B4666" s="113" t="s">
        <v>1408</v>
      </c>
      <c r="C4666" s="113" t="s">
        <v>2962</v>
      </c>
      <c r="D4666" s="113" t="s">
        <v>824</v>
      </c>
      <c r="E4666" s="115"/>
      <c r="F4666" s="114">
        <v>1</v>
      </c>
      <c r="G4666" s="118" t="s">
        <v>821</v>
      </c>
    </row>
    <row r="4667" spans="1:7" ht="21" x14ac:dyDescent="0.35">
      <c r="A4667" s="112" t="s">
        <v>816</v>
      </c>
      <c r="B4667" s="113" t="s">
        <v>2134</v>
      </c>
      <c r="C4667" s="113" t="s">
        <v>4883</v>
      </c>
      <c r="D4667" s="113" t="s">
        <v>824</v>
      </c>
      <c r="E4667" s="115"/>
      <c r="F4667" s="114">
        <v>1</v>
      </c>
      <c r="G4667" s="118" t="s">
        <v>821</v>
      </c>
    </row>
    <row r="4668" spans="1:7" ht="21" x14ac:dyDescent="0.35">
      <c r="A4668" s="112" t="s">
        <v>816</v>
      </c>
      <c r="B4668" s="113" t="s">
        <v>4884</v>
      </c>
      <c r="C4668" s="113" t="s">
        <v>4885</v>
      </c>
      <c r="D4668" s="113" t="s">
        <v>824</v>
      </c>
      <c r="E4668" s="115"/>
      <c r="F4668" s="114">
        <v>2</v>
      </c>
      <c r="G4668" s="118" t="s">
        <v>821</v>
      </c>
    </row>
    <row r="4669" spans="1:7" ht="21" x14ac:dyDescent="0.35">
      <c r="A4669" s="112" t="s">
        <v>816</v>
      </c>
      <c r="B4669" s="113" t="s">
        <v>902</v>
      </c>
      <c r="C4669" s="113" t="s">
        <v>4886</v>
      </c>
      <c r="D4669" s="113" t="s">
        <v>819</v>
      </c>
      <c r="E4669" s="113" t="s">
        <v>820</v>
      </c>
      <c r="F4669" s="114">
        <v>2</v>
      </c>
      <c r="G4669" s="118" t="s">
        <v>821</v>
      </c>
    </row>
    <row r="4670" spans="1:7" ht="21" x14ac:dyDescent="0.35">
      <c r="A4670" s="112" t="s">
        <v>816</v>
      </c>
      <c r="B4670" s="113" t="s">
        <v>1378</v>
      </c>
      <c r="C4670" s="113" t="s">
        <v>4887</v>
      </c>
      <c r="D4670" s="113" t="s">
        <v>824</v>
      </c>
      <c r="E4670" s="115"/>
      <c r="F4670" s="114">
        <v>4</v>
      </c>
      <c r="G4670" s="118" t="s">
        <v>821</v>
      </c>
    </row>
    <row r="4671" spans="1:7" x14ac:dyDescent="0.35">
      <c r="A4671" s="112" t="s">
        <v>816</v>
      </c>
      <c r="B4671" s="113" t="s">
        <v>1291</v>
      </c>
      <c r="C4671" s="113" t="s">
        <v>4888</v>
      </c>
      <c r="D4671" s="113" t="s">
        <v>819</v>
      </c>
      <c r="E4671" s="113" t="s">
        <v>845</v>
      </c>
      <c r="F4671" s="114">
        <v>1</v>
      </c>
      <c r="G4671" s="118" t="s">
        <v>821</v>
      </c>
    </row>
    <row r="4672" spans="1:7" ht="21" x14ac:dyDescent="0.35">
      <c r="A4672" s="112" t="s">
        <v>816</v>
      </c>
      <c r="B4672" s="113" t="s">
        <v>1331</v>
      </c>
      <c r="C4672" s="113" t="s">
        <v>4889</v>
      </c>
      <c r="D4672" s="113" t="s">
        <v>824</v>
      </c>
      <c r="E4672" s="115"/>
      <c r="F4672" s="114">
        <v>4</v>
      </c>
      <c r="G4672" s="118" t="s">
        <v>821</v>
      </c>
    </row>
    <row r="4673" spans="1:7" ht="21" x14ac:dyDescent="0.35">
      <c r="A4673" s="112" t="s">
        <v>816</v>
      </c>
      <c r="B4673" s="113" t="s">
        <v>3767</v>
      </c>
      <c r="C4673" s="113" t="s">
        <v>4890</v>
      </c>
      <c r="D4673" s="113" t="s">
        <v>824</v>
      </c>
      <c r="E4673" s="115"/>
      <c r="F4673" s="114">
        <v>8</v>
      </c>
      <c r="G4673" s="118" t="s">
        <v>821</v>
      </c>
    </row>
    <row r="4674" spans="1:7" ht="21" x14ac:dyDescent="0.35">
      <c r="A4674" s="112" t="s">
        <v>816</v>
      </c>
      <c r="B4674" s="113" t="s">
        <v>1030</v>
      </c>
      <c r="C4674" s="113" t="s">
        <v>3151</v>
      </c>
      <c r="D4674" s="113" t="s">
        <v>819</v>
      </c>
      <c r="E4674" s="113" t="s">
        <v>829</v>
      </c>
      <c r="F4674" s="114">
        <v>1</v>
      </c>
      <c r="G4674" s="118" t="s">
        <v>821</v>
      </c>
    </row>
    <row r="4675" spans="1:7" ht="21" x14ac:dyDescent="0.35">
      <c r="A4675" s="112" t="s">
        <v>816</v>
      </c>
      <c r="B4675" s="113" t="s">
        <v>1235</v>
      </c>
      <c r="C4675" s="113" t="s">
        <v>3603</v>
      </c>
      <c r="D4675" s="113" t="s">
        <v>824</v>
      </c>
      <c r="E4675" s="115"/>
      <c r="F4675" s="114">
        <v>1</v>
      </c>
      <c r="G4675" s="118" t="s">
        <v>821</v>
      </c>
    </row>
    <row r="4676" spans="1:7" x14ac:dyDescent="0.35">
      <c r="A4676" s="112" t="s">
        <v>816</v>
      </c>
      <c r="B4676" s="113" t="s">
        <v>2450</v>
      </c>
      <c r="C4676" s="113" t="s">
        <v>4891</v>
      </c>
      <c r="D4676" s="113" t="s">
        <v>824</v>
      </c>
      <c r="E4676" s="115"/>
      <c r="F4676" s="114">
        <v>1</v>
      </c>
      <c r="G4676" s="118" t="s">
        <v>821</v>
      </c>
    </row>
    <row r="4677" spans="1:7" x14ac:dyDescent="0.35">
      <c r="A4677" s="112" t="s">
        <v>816</v>
      </c>
      <c r="B4677" s="113" t="s">
        <v>2269</v>
      </c>
      <c r="C4677" s="113" t="s">
        <v>4892</v>
      </c>
      <c r="D4677" s="113" t="s">
        <v>824</v>
      </c>
      <c r="E4677" s="115"/>
      <c r="F4677" s="114">
        <v>1</v>
      </c>
      <c r="G4677" s="118" t="s">
        <v>821</v>
      </c>
    </row>
    <row r="4678" spans="1:7" ht="21" x14ac:dyDescent="0.35">
      <c r="A4678" s="112" t="s">
        <v>816</v>
      </c>
      <c r="B4678" s="113" t="s">
        <v>2016</v>
      </c>
      <c r="C4678" s="113" t="s">
        <v>4893</v>
      </c>
      <c r="D4678" s="113" t="s">
        <v>824</v>
      </c>
      <c r="E4678" s="115"/>
      <c r="F4678" s="114">
        <v>1</v>
      </c>
      <c r="G4678" s="118" t="s">
        <v>821</v>
      </c>
    </row>
    <row r="4679" spans="1:7" ht="21" x14ac:dyDescent="0.35">
      <c r="A4679" s="112" t="s">
        <v>816</v>
      </c>
      <c r="B4679" s="113" t="s">
        <v>2016</v>
      </c>
      <c r="C4679" s="113" t="s">
        <v>4893</v>
      </c>
      <c r="D4679" s="113" t="s">
        <v>824</v>
      </c>
      <c r="E4679" s="115"/>
      <c r="F4679" s="114">
        <v>1</v>
      </c>
      <c r="G4679" s="118" t="s">
        <v>821</v>
      </c>
    </row>
    <row r="4680" spans="1:7" ht="21" x14ac:dyDescent="0.35">
      <c r="A4680" s="112" t="s">
        <v>816</v>
      </c>
      <c r="B4680" s="113" t="s">
        <v>817</v>
      </c>
      <c r="C4680" s="113" t="s">
        <v>4894</v>
      </c>
      <c r="D4680" s="113" t="s">
        <v>824</v>
      </c>
      <c r="E4680" s="115"/>
      <c r="F4680" s="114">
        <v>1</v>
      </c>
      <c r="G4680" s="118" t="s">
        <v>821</v>
      </c>
    </row>
    <row r="4681" spans="1:7" ht="21" x14ac:dyDescent="0.35">
      <c r="A4681" s="112" t="s">
        <v>816</v>
      </c>
      <c r="B4681" s="113" t="s">
        <v>1291</v>
      </c>
      <c r="C4681" s="113" t="s">
        <v>4895</v>
      </c>
      <c r="D4681" s="113" t="s">
        <v>819</v>
      </c>
      <c r="E4681" s="113" t="s">
        <v>845</v>
      </c>
      <c r="F4681" s="114">
        <v>1</v>
      </c>
      <c r="G4681" s="118" t="s">
        <v>821</v>
      </c>
    </row>
    <row r="4682" spans="1:7" ht="21" x14ac:dyDescent="0.35">
      <c r="A4682" s="112" t="s">
        <v>816</v>
      </c>
      <c r="B4682" s="113" t="s">
        <v>1291</v>
      </c>
      <c r="C4682" s="113" t="s">
        <v>4895</v>
      </c>
      <c r="D4682" s="113" t="s">
        <v>819</v>
      </c>
      <c r="E4682" s="113" t="s">
        <v>845</v>
      </c>
      <c r="F4682" s="114">
        <v>1</v>
      </c>
      <c r="G4682" s="118" t="s">
        <v>821</v>
      </c>
    </row>
    <row r="4683" spans="1:7" ht="21" x14ac:dyDescent="0.35">
      <c r="A4683" s="112" t="s">
        <v>816</v>
      </c>
      <c r="B4683" s="113" t="s">
        <v>935</v>
      </c>
      <c r="C4683" s="113" t="s">
        <v>4896</v>
      </c>
      <c r="D4683" s="113" t="s">
        <v>824</v>
      </c>
      <c r="E4683" s="115"/>
      <c r="F4683" s="114">
        <v>1</v>
      </c>
      <c r="G4683" s="118" t="s">
        <v>821</v>
      </c>
    </row>
    <row r="4684" spans="1:7" x14ac:dyDescent="0.35">
      <c r="A4684" s="112" t="s">
        <v>816</v>
      </c>
      <c r="B4684" s="113" t="s">
        <v>4347</v>
      </c>
      <c r="C4684" s="113" t="s">
        <v>4897</v>
      </c>
      <c r="D4684" s="113" t="s">
        <v>824</v>
      </c>
      <c r="E4684" s="115"/>
      <c r="F4684" s="114">
        <v>2</v>
      </c>
      <c r="G4684" s="118" t="s">
        <v>821</v>
      </c>
    </row>
    <row r="4685" spans="1:7" ht="21" x14ac:dyDescent="0.35">
      <c r="A4685" s="112" t="s">
        <v>816</v>
      </c>
      <c r="B4685" s="113" t="s">
        <v>890</v>
      </c>
      <c r="C4685" s="113" t="s">
        <v>4898</v>
      </c>
      <c r="D4685" s="113" t="s">
        <v>824</v>
      </c>
      <c r="E4685" s="115"/>
      <c r="F4685" s="114">
        <v>1</v>
      </c>
      <c r="G4685" s="118" t="s">
        <v>821</v>
      </c>
    </row>
    <row r="4686" spans="1:7" x14ac:dyDescent="0.35">
      <c r="A4686" s="112" t="s">
        <v>816</v>
      </c>
      <c r="B4686" s="113" t="s">
        <v>4899</v>
      </c>
      <c r="C4686" s="113" t="s">
        <v>4900</v>
      </c>
      <c r="D4686" s="113" t="s">
        <v>824</v>
      </c>
      <c r="E4686" s="115"/>
      <c r="F4686" s="114">
        <v>1</v>
      </c>
      <c r="G4686" s="118" t="s">
        <v>821</v>
      </c>
    </row>
    <row r="4687" spans="1:7" ht="21" x14ac:dyDescent="0.35">
      <c r="A4687" s="112" t="s">
        <v>816</v>
      </c>
      <c r="B4687" s="113" t="s">
        <v>3293</v>
      </c>
      <c r="C4687" s="113" t="s">
        <v>4901</v>
      </c>
      <c r="D4687" s="113" t="s">
        <v>824</v>
      </c>
      <c r="E4687" s="115"/>
      <c r="F4687" s="114">
        <v>1</v>
      </c>
      <c r="G4687" s="118" t="s">
        <v>821</v>
      </c>
    </row>
    <row r="4688" spans="1:7" x14ac:dyDescent="0.35">
      <c r="A4688" s="112" t="s">
        <v>816</v>
      </c>
      <c r="B4688" s="113" t="s">
        <v>863</v>
      </c>
      <c r="C4688" s="113" t="s">
        <v>4902</v>
      </c>
      <c r="D4688" s="113" t="s">
        <v>824</v>
      </c>
      <c r="E4688" s="115"/>
      <c r="F4688" s="114">
        <v>2</v>
      </c>
      <c r="G4688" s="118" t="s">
        <v>821</v>
      </c>
    </row>
    <row r="4689" spans="1:7" ht="21" x14ac:dyDescent="0.35">
      <c r="A4689" s="112" t="s">
        <v>816</v>
      </c>
      <c r="B4689" s="113" t="s">
        <v>2312</v>
      </c>
      <c r="C4689" s="113" t="s">
        <v>4592</v>
      </c>
      <c r="D4689" s="113" t="s">
        <v>824</v>
      </c>
      <c r="E4689" s="115"/>
      <c r="F4689" s="114">
        <v>2</v>
      </c>
      <c r="G4689" s="118" t="s">
        <v>821</v>
      </c>
    </row>
    <row r="4690" spans="1:7" ht="21" x14ac:dyDescent="0.35">
      <c r="A4690" s="112" t="s">
        <v>816</v>
      </c>
      <c r="B4690" s="113" t="s">
        <v>890</v>
      </c>
      <c r="C4690" s="113" t="s">
        <v>4351</v>
      </c>
      <c r="D4690" s="113" t="s">
        <v>824</v>
      </c>
      <c r="E4690" s="115"/>
      <c r="F4690" s="114">
        <v>1</v>
      </c>
      <c r="G4690" s="118" t="s">
        <v>821</v>
      </c>
    </row>
    <row r="4691" spans="1:7" ht="21" x14ac:dyDescent="0.35">
      <c r="A4691" s="112" t="s">
        <v>816</v>
      </c>
      <c r="B4691" s="113" t="s">
        <v>996</v>
      </c>
      <c r="C4691" s="113" t="s">
        <v>4903</v>
      </c>
      <c r="D4691" s="113" t="s">
        <v>819</v>
      </c>
      <c r="E4691" s="113" t="s">
        <v>845</v>
      </c>
      <c r="F4691" s="114">
        <v>3</v>
      </c>
      <c r="G4691" s="118" t="s">
        <v>821</v>
      </c>
    </row>
    <row r="4692" spans="1:7" x14ac:dyDescent="0.35">
      <c r="A4692" s="112" t="s">
        <v>816</v>
      </c>
      <c r="B4692" s="113" t="s">
        <v>4904</v>
      </c>
      <c r="C4692" s="113" t="s">
        <v>4905</v>
      </c>
      <c r="D4692" s="113" t="s">
        <v>819</v>
      </c>
      <c r="E4692" s="113" t="s">
        <v>889</v>
      </c>
      <c r="F4692" s="114">
        <v>4</v>
      </c>
      <c r="G4692" s="118" t="s">
        <v>821</v>
      </c>
    </row>
    <row r="4693" spans="1:7" x14ac:dyDescent="0.35">
      <c r="A4693" s="112" t="s">
        <v>816</v>
      </c>
      <c r="B4693" s="113" t="s">
        <v>2634</v>
      </c>
      <c r="C4693" s="113" t="s">
        <v>4906</v>
      </c>
      <c r="D4693" s="113" t="s">
        <v>824</v>
      </c>
      <c r="E4693" s="115"/>
      <c r="F4693" s="114">
        <v>1</v>
      </c>
      <c r="G4693" s="118" t="s">
        <v>821</v>
      </c>
    </row>
    <row r="4694" spans="1:7" ht="21" x14ac:dyDescent="0.35">
      <c r="A4694" s="112" t="s">
        <v>816</v>
      </c>
      <c r="B4694" s="113" t="s">
        <v>4907</v>
      </c>
      <c r="C4694" s="113" t="s">
        <v>4908</v>
      </c>
      <c r="D4694" s="113" t="s">
        <v>824</v>
      </c>
      <c r="E4694" s="115"/>
      <c r="F4694" s="114">
        <v>1</v>
      </c>
      <c r="G4694" s="118" t="s">
        <v>821</v>
      </c>
    </row>
    <row r="4695" spans="1:7" ht="21" x14ac:dyDescent="0.35">
      <c r="A4695" s="112" t="s">
        <v>816</v>
      </c>
      <c r="B4695" s="113" t="s">
        <v>853</v>
      </c>
      <c r="C4695" s="113" t="s">
        <v>4909</v>
      </c>
      <c r="D4695" s="113" t="s">
        <v>824</v>
      </c>
      <c r="E4695" s="115"/>
      <c r="F4695" s="114">
        <v>7</v>
      </c>
      <c r="G4695" s="118" t="s">
        <v>821</v>
      </c>
    </row>
    <row r="4696" spans="1:7" x14ac:dyDescent="0.35">
      <c r="A4696" s="112" t="s">
        <v>816</v>
      </c>
      <c r="B4696" s="113" t="s">
        <v>902</v>
      </c>
      <c r="C4696" s="113" t="s">
        <v>3373</v>
      </c>
      <c r="D4696" s="113" t="s">
        <v>824</v>
      </c>
      <c r="E4696" s="115"/>
      <c r="F4696" s="114">
        <v>1</v>
      </c>
      <c r="G4696" s="118" t="s">
        <v>821</v>
      </c>
    </row>
    <row r="4697" spans="1:7" ht="21" x14ac:dyDescent="0.35">
      <c r="A4697" s="112" t="s">
        <v>816</v>
      </c>
      <c r="B4697" s="113" t="s">
        <v>3136</v>
      </c>
      <c r="C4697" s="113" t="s">
        <v>4910</v>
      </c>
      <c r="D4697" s="113" t="s">
        <v>824</v>
      </c>
      <c r="E4697" s="115"/>
      <c r="F4697" s="114">
        <v>2</v>
      </c>
      <c r="G4697" s="118" t="s">
        <v>821</v>
      </c>
    </row>
    <row r="4698" spans="1:7" ht="21" x14ac:dyDescent="0.35">
      <c r="A4698" s="112" t="s">
        <v>816</v>
      </c>
      <c r="B4698" s="113" t="s">
        <v>3136</v>
      </c>
      <c r="C4698" s="113" t="s">
        <v>4911</v>
      </c>
      <c r="D4698" s="113" t="s">
        <v>824</v>
      </c>
      <c r="E4698" s="115"/>
      <c r="F4698" s="114">
        <v>2</v>
      </c>
      <c r="G4698" s="118" t="s">
        <v>821</v>
      </c>
    </row>
    <row r="4699" spans="1:7" ht="21" x14ac:dyDescent="0.35">
      <c r="A4699" s="112" t="s">
        <v>816</v>
      </c>
      <c r="B4699" s="113" t="s">
        <v>1177</v>
      </c>
      <c r="C4699" s="113" t="s">
        <v>4912</v>
      </c>
      <c r="D4699" s="113" t="s">
        <v>824</v>
      </c>
      <c r="E4699" s="115"/>
      <c r="F4699" s="114">
        <v>1</v>
      </c>
      <c r="G4699" s="118" t="s">
        <v>821</v>
      </c>
    </row>
    <row r="4700" spans="1:7" ht="21" x14ac:dyDescent="0.35">
      <c r="A4700" s="112" t="s">
        <v>816</v>
      </c>
      <c r="B4700" s="113" t="s">
        <v>983</v>
      </c>
      <c r="C4700" s="113" t="s">
        <v>4913</v>
      </c>
      <c r="D4700" s="113" t="s">
        <v>824</v>
      </c>
      <c r="E4700" s="115"/>
      <c r="F4700" s="114">
        <v>4</v>
      </c>
      <c r="G4700" s="118" t="s">
        <v>821</v>
      </c>
    </row>
    <row r="4701" spans="1:7" x14ac:dyDescent="0.35">
      <c r="A4701" s="112" t="s">
        <v>816</v>
      </c>
      <c r="B4701" s="113" t="s">
        <v>1138</v>
      </c>
      <c r="C4701" s="113" t="s">
        <v>4914</v>
      </c>
      <c r="D4701" s="113" t="s">
        <v>824</v>
      </c>
      <c r="E4701" s="115"/>
      <c r="F4701" s="114">
        <v>4</v>
      </c>
      <c r="G4701" s="118" t="s">
        <v>821</v>
      </c>
    </row>
    <row r="4702" spans="1:7" x14ac:dyDescent="0.35">
      <c r="A4702" s="112" t="s">
        <v>816</v>
      </c>
      <c r="B4702" s="113" t="s">
        <v>1917</v>
      </c>
      <c r="C4702" s="113" t="s">
        <v>4369</v>
      </c>
      <c r="D4702" s="113" t="s">
        <v>824</v>
      </c>
      <c r="E4702" s="115"/>
      <c r="F4702" s="114">
        <v>1</v>
      </c>
      <c r="G4702" s="118" t="s">
        <v>821</v>
      </c>
    </row>
    <row r="4703" spans="1:7" ht="21" x14ac:dyDescent="0.35">
      <c r="A4703" s="112" t="s">
        <v>816</v>
      </c>
      <c r="B4703" s="113" t="s">
        <v>2016</v>
      </c>
      <c r="C4703" s="113" t="s">
        <v>4915</v>
      </c>
      <c r="D4703" s="113" t="s">
        <v>824</v>
      </c>
      <c r="E4703" s="115"/>
      <c r="F4703" s="114">
        <v>1</v>
      </c>
      <c r="G4703" s="118" t="s">
        <v>821</v>
      </c>
    </row>
    <row r="4704" spans="1:7" ht="21" x14ac:dyDescent="0.35">
      <c r="A4704" s="112" t="s">
        <v>816</v>
      </c>
      <c r="B4704" s="113" t="s">
        <v>1331</v>
      </c>
      <c r="C4704" s="113" t="s">
        <v>4916</v>
      </c>
      <c r="D4704" s="113" t="s">
        <v>824</v>
      </c>
      <c r="E4704" s="115"/>
      <c r="F4704" s="114">
        <v>2</v>
      </c>
      <c r="G4704" s="118" t="s">
        <v>821</v>
      </c>
    </row>
    <row r="4705" spans="1:7" x14ac:dyDescent="0.35">
      <c r="A4705" s="112" t="s">
        <v>816</v>
      </c>
      <c r="B4705" s="113" t="s">
        <v>2568</v>
      </c>
      <c r="C4705" s="113" t="s">
        <v>4917</v>
      </c>
      <c r="D4705" s="113" t="s">
        <v>824</v>
      </c>
      <c r="E4705" s="115"/>
      <c r="F4705" s="114">
        <v>3</v>
      </c>
      <c r="G4705" s="118" t="s">
        <v>821</v>
      </c>
    </row>
    <row r="4706" spans="1:7" ht="31.5" x14ac:dyDescent="0.35">
      <c r="A4706" s="112" t="s">
        <v>816</v>
      </c>
      <c r="B4706" s="113" t="s">
        <v>827</v>
      </c>
      <c r="C4706" s="113" t="s">
        <v>4918</v>
      </c>
      <c r="D4706" s="113" t="s">
        <v>824</v>
      </c>
      <c r="E4706" s="115"/>
      <c r="F4706" s="114">
        <v>1</v>
      </c>
      <c r="G4706" s="118" t="s">
        <v>821</v>
      </c>
    </row>
    <row r="4707" spans="1:7" ht="21" x14ac:dyDescent="0.35">
      <c r="A4707" s="112" t="s">
        <v>816</v>
      </c>
      <c r="B4707" s="113" t="s">
        <v>827</v>
      </c>
      <c r="C4707" s="113" t="s">
        <v>4919</v>
      </c>
      <c r="D4707" s="113" t="s">
        <v>824</v>
      </c>
      <c r="E4707" s="115"/>
      <c r="F4707" s="114">
        <v>6</v>
      </c>
      <c r="G4707" s="118" t="s">
        <v>821</v>
      </c>
    </row>
    <row r="4708" spans="1:7" ht="21" x14ac:dyDescent="0.35">
      <c r="A4708" s="112" t="s">
        <v>816</v>
      </c>
      <c r="B4708" s="113" t="s">
        <v>1085</v>
      </c>
      <c r="C4708" s="113" t="s">
        <v>4920</v>
      </c>
      <c r="D4708" s="113" t="s">
        <v>824</v>
      </c>
      <c r="E4708" s="115"/>
      <c r="F4708" s="114">
        <v>9</v>
      </c>
      <c r="G4708" s="118" t="s">
        <v>821</v>
      </c>
    </row>
    <row r="4709" spans="1:7" ht="21" x14ac:dyDescent="0.35">
      <c r="A4709" s="112" t="s">
        <v>816</v>
      </c>
      <c r="B4709" s="113" t="s">
        <v>2634</v>
      </c>
      <c r="C4709" s="113" t="s">
        <v>4921</v>
      </c>
      <c r="D4709" s="113" t="s">
        <v>824</v>
      </c>
      <c r="E4709" s="115"/>
      <c r="F4709" s="114">
        <v>2</v>
      </c>
      <c r="G4709" s="118" t="s">
        <v>821</v>
      </c>
    </row>
    <row r="4710" spans="1:7" ht="21" x14ac:dyDescent="0.35">
      <c r="A4710" s="112" t="s">
        <v>816</v>
      </c>
      <c r="B4710" s="113" t="s">
        <v>817</v>
      </c>
      <c r="C4710" s="113" t="s">
        <v>4922</v>
      </c>
      <c r="D4710" s="113" t="s">
        <v>824</v>
      </c>
      <c r="E4710" s="115"/>
      <c r="F4710" s="114">
        <v>3</v>
      </c>
      <c r="G4710" s="118" t="s">
        <v>821</v>
      </c>
    </row>
    <row r="4711" spans="1:7" ht="21" x14ac:dyDescent="0.35">
      <c r="A4711" s="112" t="s">
        <v>816</v>
      </c>
      <c r="B4711" s="113" t="s">
        <v>2245</v>
      </c>
      <c r="C4711" s="113" t="s">
        <v>4923</v>
      </c>
      <c r="D4711" s="113" t="s">
        <v>824</v>
      </c>
      <c r="E4711" s="115"/>
      <c r="F4711" s="114">
        <v>1</v>
      </c>
      <c r="G4711" s="118" t="s">
        <v>821</v>
      </c>
    </row>
    <row r="4712" spans="1:7" ht="21" x14ac:dyDescent="0.35">
      <c r="A4712" s="112" t="s">
        <v>816</v>
      </c>
      <c r="B4712" s="113" t="s">
        <v>1877</v>
      </c>
      <c r="C4712" s="113" t="s">
        <v>4924</v>
      </c>
      <c r="D4712" s="113" t="s">
        <v>824</v>
      </c>
      <c r="E4712" s="115"/>
      <c r="F4712" s="114">
        <v>2</v>
      </c>
      <c r="G4712" s="118" t="s">
        <v>821</v>
      </c>
    </row>
    <row r="4713" spans="1:7" ht="21" x14ac:dyDescent="0.35">
      <c r="A4713" s="112" t="s">
        <v>816</v>
      </c>
      <c r="B4713" s="113" t="s">
        <v>1231</v>
      </c>
      <c r="C4713" s="113" t="s">
        <v>4925</v>
      </c>
      <c r="D4713" s="113" t="s">
        <v>819</v>
      </c>
      <c r="E4713" s="113" t="s">
        <v>838</v>
      </c>
      <c r="F4713" s="114">
        <v>2</v>
      </c>
      <c r="G4713" s="118" t="s">
        <v>821</v>
      </c>
    </row>
    <row r="4714" spans="1:7" ht="21" x14ac:dyDescent="0.35">
      <c r="A4714" s="112" t="s">
        <v>816</v>
      </c>
      <c r="B4714" s="113" t="s">
        <v>2955</v>
      </c>
      <c r="C4714" s="113" t="s">
        <v>4926</v>
      </c>
      <c r="D4714" s="113" t="s">
        <v>819</v>
      </c>
      <c r="E4714" s="113" t="s">
        <v>845</v>
      </c>
      <c r="F4714" s="114">
        <v>2</v>
      </c>
      <c r="G4714" s="118" t="s">
        <v>821</v>
      </c>
    </row>
    <row r="4715" spans="1:7" ht="21" x14ac:dyDescent="0.35">
      <c r="A4715" s="112" t="s">
        <v>816</v>
      </c>
      <c r="B4715" s="113" t="s">
        <v>969</v>
      </c>
      <c r="C4715" s="113" t="s">
        <v>4927</v>
      </c>
      <c r="D4715" s="113" t="s">
        <v>824</v>
      </c>
      <c r="E4715" s="115"/>
      <c r="F4715" s="114">
        <v>2</v>
      </c>
      <c r="G4715" s="118" t="s">
        <v>821</v>
      </c>
    </row>
    <row r="4716" spans="1:7" ht="21" x14ac:dyDescent="0.35">
      <c r="A4716" s="112" t="s">
        <v>816</v>
      </c>
      <c r="B4716" s="113" t="s">
        <v>969</v>
      </c>
      <c r="C4716" s="113" t="s">
        <v>2776</v>
      </c>
      <c r="D4716" s="113" t="s">
        <v>824</v>
      </c>
      <c r="E4716" s="115"/>
      <c r="F4716" s="114">
        <v>2</v>
      </c>
      <c r="G4716" s="118" t="s">
        <v>821</v>
      </c>
    </row>
    <row r="4717" spans="1:7" ht="21" x14ac:dyDescent="0.35">
      <c r="A4717" s="112" t="s">
        <v>816</v>
      </c>
      <c r="B4717" s="113" t="s">
        <v>2204</v>
      </c>
      <c r="C4717" s="113" t="s">
        <v>4928</v>
      </c>
      <c r="D4717" s="113" t="s">
        <v>819</v>
      </c>
      <c r="E4717" s="113" t="s">
        <v>845</v>
      </c>
      <c r="F4717" s="114">
        <v>2</v>
      </c>
      <c r="G4717" s="118" t="s">
        <v>821</v>
      </c>
    </row>
    <row r="4718" spans="1:7" x14ac:dyDescent="0.35">
      <c r="A4718" s="112" t="s">
        <v>816</v>
      </c>
      <c r="B4718" s="113" t="s">
        <v>1291</v>
      </c>
      <c r="C4718" s="113" t="s">
        <v>4929</v>
      </c>
      <c r="D4718" s="113" t="s">
        <v>824</v>
      </c>
      <c r="E4718" s="115"/>
      <c r="F4718" s="114">
        <v>1</v>
      </c>
      <c r="G4718" s="118" t="s">
        <v>821</v>
      </c>
    </row>
    <row r="4719" spans="1:7" ht="21" x14ac:dyDescent="0.35">
      <c r="A4719" s="112" t="s">
        <v>816</v>
      </c>
      <c r="B4719" s="113" t="s">
        <v>855</v>
      </c>
      <c r="C4719" s="113" t="s">
        <v>4930</v>
      </c>
      <c r="D4719" s="113" t="s">
        <v>824</v>
      </c>
      <c r="E4719" s="115"/>
      <c r="F4719" s="114">
        <v>3</v>
      </c>
      <c r="G4719" s="118" t="s">
        <v>821</v>
      </c>
    </row>
    <row r="4720" spans="1:7" ht="21" x14ac:dyDescent="0.35">
      <c r="A4720" s="112" t="s">
        <v>816</v>
      </c>
      <c r="B4720" s="113" t="s">
        <v>4931</v>
      </c>
      <c r="C4720" s="113" t="s">
        <v>4932</v>
      </c>
      <c r="D4720" s="113" t="s">
        <v>824</v>
      </c>
      <c r="E4720" s="115"/>
      <c r="F4720" s="114">
        <v>8</v>
      </c>
      <c r="G4720" s="118" t="s">
        <v>821</v>
      </c>
    </row>
    <row r="4721" spans="1:7" ht="21" x14ac:dyDescent="0.35">
      <c r="A4721" s="112" t="s">
        <v>816</v>
      </c>
      <c r="B4721" s="113" t="s">
        <v>4653</v>
      </c>
      <c r="C4721" s="113" t="s">
        <v>4933</v>
      </c>
      <c r="D4721" s="113" t="s">
        <v>824</v>
      </c>
      <c r="E4721" s="115"/>
      <c r="F4721" s="114">
        <v>2</v>
      </c>
      <c r="G4721" s="118" t="s">
        <v>821</v>
      </c>
    </row>
    <row r="4722" spans="1:7" ht="21" x14ac:dyDescent="0.35">
      <c r="A4722" s="112" t="s">
        <v>816</v>
      </c>
      <c r="B4722" s="113" t="s">
        <v>1444</v>
      </c>
      <c r="C4722" s="113" t="s">
        <v>4934</v>
      </c>
      <c r="D4722" s="113" t="s">
        <v>824</v>
      </c>
      <c r="E4722" s="115"/>
      <c r="F4722" s="114">
        <v>50</v>
      </c>
      <c r="G4722" s="118" t="s">
        <v>821</v>
      </c>
    </row>
    <row r="4723" spans="1:7" ht="21" x14ac:dyDescent="0.35">
      <c r="A4723" s="112" t="s">
        <v>816</v>
      </c>
      <c r="B4723" s="113" t="s">
        <v>890</v>
      </c>
      <c r="C4723" s="113" t="s">
        <v>4935</v>
      </c>
      <c r="D4723" s="113" t="s">
        <v>819</v>
      </c>
      <c r="E4723" s="113" t="s">
        <v>838</v>
      </c>
      <c r="F4723" s="114">
        <v>1</v>
      </c>
      <c r="G4723" s="118" t="s">
        <v>821</v>
      </c>
    </row>
    <row r="4724" spans="1:7" ht="21" x14ac:dyDescent="0.35">
      <c r="A4724" s="112" t="s">
        <v>816</v>
      </c>
      <c r="B4724" s="113" t="s">
        <v>890</v>
      </c>
      <c r="C4724" s="113" t="s">
        <v>4935</v>
      </c>
      <c r="D4724" s="113" t="s">
        <v>819</v>
      </c>
      <c r="E4724" s="113" t="s">
        <v>838</v>
      </c>
      <c r="F4724" s="114">
        <v>1</v>
      </c>
      <c r="G4724" s="118" t="s">
        <v>821</v>
      </c>
    </row>
    <row r="4725" spans="1:7" ht="21" x14ac:dyDescent="0.35">
      <c r="A4725" s="112" t="s">
        <v>816</v>
      </c>
      <c r="B4725" s="113" t="s">
        <v>873</v>
      </c>
      <c r="C4725" s="113" t="s">
        <v>4936</v>
      </c>
      <c r="D4725" s="113" t="s">
        <v>824</v>
      </c>
      <c r="E4725" s="115"/>
      <c r="F4725" s="114">
        <v>1</v>
      </c>
      <c r="G4725" s="118" t="s">
        <v>821</v>
      </c>
    </row>
    <row r="4726" spans="1:7" ht="21" x14ac:dyDescent="0.35">
      <c r="A4726" s="112" t="s">
        <v>816</v>
      </c>
      <c r="B4726" s="113" t="s">
        <v>873</v>
      </c>
      <c r="C4726" s="113" t="s">
        <v>4937</v>
      </c>
      <c r="D4726" s="113" t="s">
        <v>824</v>
      </c>
      <c r="E4726" s="115"/>
      <c r="F4726" s="114">
        <v>1</v>
      </c>
      <c r="G4726" s="118" t="s">
        <v>821</v>
      </c>
    </row>
    <row r="4727" spans="1:7" x14ac:dyDescent="0.35">
      <c r="A4727" s="112" t="s">
        <v>816</v>
      </c>
      <c r="B4727" s="113" t="s">
        <v>1266</v>
      </c>
      <c r="C4727" s="113" t="s">
        <v>4938</v>
      </c>
      <c r="D4727" s="113" t="s">
        <v>819</v>
      </c>
      <c r="E4727" s="113" t="s">
        <v>838</v>
      </c>
      <c r="F4727" s="114">
        <v>1</v>
      </c>
      <c r="G4727" s="118" t="s">
        <v>821</v>
      </c>
    </row>
    <row r="4728" spans="1:7" x14ac:dyDescent="0.35">
      <c r="A4728" s="112" t="s">
        <v>816</v>
      </c>
      <c r="B4728" s="113" t="s">
        <v>1266</v>
      </c>
      <c r="C4728" s="113" t="s">
        <v>4938</v>
      </c>
      <c r="D4728" s="113" t="s">
        <v>819</v>
      </c>
      <c r="E4728" s="113" t="s">
        <v>838</v>
      </c>
      <c r="F4728" s="114">
        <v>1</v>
      </c>
      <c r="G4728" s="118" t="s">
        <v>821</v>
      </c>
    </row>
    <row r="4729" spans="1:7" ht="21" x14ac:dyDescent="0.35">
      <c r="A4729" s="112" t="s">
        <v>816</v>
      </c>
      <c r="B4729" s="113" t="s">
        <v>873</v>
      </c>
      <c r="C4729" s="113" t="s">
        <v>4939</v>
      </c>
      <c r="D4729" s="113" t="s">
        <v>824</v>
      </c>
      <c r="E4729" s="115"/>
      <c r="F4729" s="114">
        <v>1</v>
      </c>
      <c r="G4729" s="118" t="s">
        <v>821</v>
      </c>
    </row>
    <row r="4730" spans="1:7" ht="21" x14ac:dyDescent="0.35">
      <c r="A4730" s="112" t="s">
        <v>816</v>
      </c>
      <c r="B4730" s="113" t="s">
        <v>1120</v>
      </c>
      <c r="C4730" s="113" t="s">
        <v>4940</v>
      </c>
      <c r="D4730" s="113" t="s">
        <v>824</v>
      </c>
      <c r="E4730" s="115"/>
      <c r="F4730" s="114">
        <v>1</v>
      </c>
      <c r="G4730" s="118" t="s">
        <v>821</v>
      </c>
    </row>
    <row r="4731" spans="1:7" ht="21" x14ac:dyDescent="0.35">
      <c r="A4731" s="112" t="s">
        <v>816</v>
      </c>
      <c r="B4731" s="113" t="s">
        <v>1120</v>
      </c>
      <c r="C4731" s="113" t="s">
        <v>4940</v>
      </c>
      <c r="D4731" s="113" t="s">
        <v>824</v>
      </c>
      <c r="E4731" s="115"/>
      <c r="F4731" s="114">
        <v>1</v>
      </c>
      <c r="G4731" s="118" t="s">
        <v>821</v>
      </c>
    </row>
    <row r="4732" spans="1:7" ht="21" x14ac:dyDescent="0.35">
      <c r="A4732" s="112" t="s">
        <v>816</v>
      </c>
      <c r="B4732" s="113" t="s">
        <v>873</v>
      </c>
      <c r="C4732" s="113" t="s">
        <v>4941</v>
      </c>
      <c r="D4732" s="113" t="s">
        <v>824</v>
      </c>
      <c r="E4732" s="115"/>
      <c r="F4732" s="114">
        <v>1</v>
      </c>
      <c r="G4732" s="118" t="s">
        <v>821</v>
      </c>
    </row>
    <row r="4733" spans="1:7" ht="21" x14ac:dyDescent="0.35">
      <c r="A4733" s="112" t="s">
        <v>816</v>
      </c>
      <c r="B4733" s="113" t="s">
        <v>873</v>
      </c>
      <c r="C4733" s="113" t="s">
        <v>4941</v>
      </c>
      <c r="D4733" s="113" t="s">
        <v>824</v>
      </c>
      <c r="E4733" s="115"/>
      <c r="F4733" s="114">
        <v>1</v>
      </c>
      <c r="G4733" s="118" t="s">
        <v>821</v>
      </c>
    </row>
    <row r="4734" spans="1:7" ht="21" x14ac:dyDescent="0.35">
      <c r="A4734" s="112" t="s">
        <v>816</v>
      </c>
      <c r="B4734" s="113" t="s">
        <v>3069</v>
      </c>
      <c r="C4734" s="113" t="s">
        <v>4942</v>
      </c>
      <c r="D4734" s="113" t="s">
        <v>824</v>
      </c>
      <c r="E4734" s="115"/>
      <c r="F4734" s="114">
        <v>4</v>
      </c>
      <c r="G4734" s="118" t="s">
        <v>821</v>
      </c>
    </row>
    <row r="4735" spans="1:7" x14ac:dyDescent="0.35">
      <c r="A4735" s="112" t="s">
        <v>816</v>
      </c>
      <c r="B4735" s="113" t="s">
        <v>1231</v>
      </c>
      <c r="C4735" s="113" t="s">
        <v>4943</v>
      </c>
      <c r="D4735" s="113" t="s">
        <v>824</v>
      </c>
      <c r="E4735" s="115"/>
      <c r="F4735" s="114">
        <v>1</v>
      </c>
      <c r="G4735" s="118" t="s">
        <v>821</v>
      </c>
    </row>
    <row r="4736" spans="1:7" x14ac:dyDescent="0.35">
      <c r="A4736" s="112" t="s">
        <v>816</v>
      </c>
      <c r="B4736" s="113" t="s">
        <v>4944</v>
      </c>
      <c r="C4736" s="113" t="s">
        <v>4945</v>
      </c>
      <c r="D4736" s="113" t="s">
        <v>824</v>
      </c>
      <c r="E4736" s="115"/>
      <c r="F4736" s="114">
        <v>6</v>
      </c>
      <c r="G4736" s="118" t="s">
        <v>821</v>
      </c>
    </row>
    <row r="4737" spans="1:7" ht="21" x14ac:dyDescent="0.35">
      <c r="A4737" s="112" t="s">
        <v>816</v>
      </c>
      <c r="B4737" s="113" t="s">
        <v>4946</v>
      </c>
      <c r="C4737" s="113" t="s">
        <v>4947</v>
      </c>
      <c r="D4737" s="113" t="s">
        <v>824</v>
      </c>
      <c r="E4737" s="115"/>
      <c r="F4737" s="114">
        <v>1</v>
      </c>
      <c r="G4737" s="118" t="s">
        <v>821</v>
      </c>
    </row>
    <row r="4738" spans="1:7" ht="21" x14ac:dyDescent="0.35">
      <c r="A4738" s="112" t="s">
        <v>816</v>
      </c>
      <c r="B4738" s="113" t="s">
        <v>1331</v>
      </c>
      <c r="C4738" s="113" t="s">
        <v>4948</v>
      </c>
      <c r="D4738" s="113" t="s">
        <v>824</v>
      </c>
      <c r="E4738" s="115"/>
      <c r="F4738" s="114">
        <v>2</v>
      </c>
      <c r="G4738" s="118" t="s">
        <v>821</v>
      </c>
    </row>
    <row r="4739" spans="1:7" ht="21" x14ac:dyDescent="0.35">
      <c r="A4739" s="112" t="s">
        <v>816</v>
      </c>
      <c r="B4739" s="113" t="s">
        <v>3683</v>
      </c>
      <c r="C4739" s="113" t="s">
        <v>4949</v>
      </c>
      <c r="D4739" s="113" t="s">
        <v>824</v>
      </c>
      <c r="E4739" s="115"/>
      <c r="F4739" s="114">
        <v>1</v>
      </c>
      <c r="G4739" s="118" t="s">
        <v>821</v>
      </c>
    </row>
    <row r="4740" spans="1:7" ht="21" x14ac:dyDescent="0.35">
      <c r="A4740" s="112" t="s">
        <v>816</v>
      </c>
      <c r="B4740" s="113" t="s">
        <v>1408</v>
      </c>
      <c r="C4740" s="113" t="s">
        <v>4950</v>
      </c>
      <c r="D4740" s="113" t="s">
        <v>824</v>
      </c>
      <c r="E4740" s="115"/>
      <c r="F4740" s="114">
        <v>1</v>
      </c>
      <c r="G4740" s="118" t="s">
        <v>821</v>
      </c>
    </row>
    <row r="4741" spans="1:7" ht="21" x14ac:dyDescent="0.35">
      <c r="A4741" s="112" t="s">
        <v>816</v>
      </c>
      <c r="B4741" s="113" t="s">
        <v>1408</v>
      </c>
      <c r="C4741" s="113" t="s">
        <v>4950</v>
      </c>
      <c r="D4741" s="113" t="s">
        <v>824</v>
      </c>
      <c r="E4741" s="115"/>
      <c r="F4741" s="114">
        <v>1</v>
      </c>
      <c r="G4741" s="118" t="s">
        <v>821</v>
      </c>
    </row>
    <row r="4742" spans="1:7" ht="21" x14ac:dyDescent="0.35">
      <c r="A4742" s="112" t="s">
        <v>816</v>
      </c>
      <c r="B4742" s="113" t="s">
        <v>1287</v>
      </c>
      <c r="C4742" s="113" t="s">
        <v>4951</v>
      </c>
      <c r="D4742" s="113" t="s">
        <v>824</v>
      </c>
      <c r="E4742" s="115"/>
      <c r="F4742" s="114">
        <v>1</v>
      </c>
      <c r="G4742" s="118" t="s">
        <v>821</v>
      </c>
    </row>
    <row r="4743" spans="1:7" ht="21" x14ac:dyDescent="0.35">
      <c r="A4743" s="112" t="s">
        <v>816</v>
      </c>
      <c r="B4743" s="113" t="s">
        <v>850</v>
      </c>
      <c r="C4743" s="113" t="s">
        <v>4952</v>
      </c>
      <c r="D4743" s="113" t="s">
        <v>824</v>
      </c>
      <c r="E4743" s="115"/>
      <c r="F4743" s="114">
        <v>2</v>
      </c>
      <c r="G4743" s="118" t="s">
        <v>821</v>
      </c>
    </row>
    <row r="4744" spans="1:7" ht="21" x14ac:dyDescent="0.35">
      <c r="A4744" s="112" t="s">
        <v>816</v>
      </c>
      <c r="B4744" s="113" t="s">
        <v>4070</v>
      </c>
      <c r="C4744" s="113" t="s">
        <v>4953</v>
      </c>
      <c r="D4744" s="113" t="s">
        <v>824</v>
      </c>
      <c r="E4744" s="115"/>
      <c r="F4744" s="114">
        <v>4</v>
      </c>
      <c r="G4744" s="118" t="s">
        <v>821</v>
      </c>
    </row>
    <row r="4745" spans="1:7" ht="21" x14ac:dyDescent="0.35">
      <c r="A4745" s="112" t="s">
        <v>816</v>
      </c>
      <c r="B4745" s="113" t="s">
        <v>4655</v>
      </c>
      <c r="C4745" s="113" t="s">
        <v>4954</v>
      </c>
      <c r="D4745" s="113" t="s">
        <v>824</v>
      </c>
      <c r="E4745" s="115"/>
      <c r="F4745" s="114">
        <v>3</v>
      </c>
      <c r="G4745" s="118" t="s">
        <v>821</v>
      </c>
    </row>
    <row r="4746" spans="1:7" ht="21" x14ac:dyDescent="0.35">
      <c r="A4746" s="112" t="s">
        <v>816</v>
      </c>
      <c r="B4746" s="113" t="s">
        <v>1505</v>
      </c>
      <c r="C4746" s="113" t="s">
        <v>4955</v>
      </c>
      <c r="D4746" s="113" t="s">
        <v>824</v>
      </c>
      <c r="E4746" s="115"/>
      <c r="F4746" s="114">
        <v>1</v>
      </c>
      <c r="G4746" s="118" t="s">
        <v>821</v>
      </c>
    </row>
    <row r="4747" spans="1:7" ht="21" x14ac:dyDescent="0.35">
      <c r="A4747" s="112" t="s">
        <v>816</v>
      </c>
      <c r="B4747" s="113" t="s">
        <v>4956</v>
      </c>
      <c r="C4747" s="113" t="s">
        <v>4957</v>
      </c>
      <c r="D4747" s="113" t="s">
        <v>824</v>
      </c>
      <c r="E4747" s="115"/>
      <c r="F4747" s="114">
        <v>6</v>
      </c>
      <c r="G4747" s="118" t="s">
        <v>821</v>
      </c>
    </row>
    <row r="4748" spans="1:7" x14ac:dyDescent="0.35">
      <c r="A4748" s="112" t="s">
        <v>816</v>
      </c>
      <c r="B4748" s="113" t="s">
        <v>1814</v>
      </c>
      <c r="C4748" s="113" t="s">
        <v>2969</v>
      </c>
      <c r="D4748" s="113" t="s">
        <v>824</v>
      </c>
      <c r="E4748" s="115"/>
      <c r="F4748" s="114">
        <v>1</v>
      </c>
      <c r="G4748" s="118" t="s">
        <v>821</v>
      </c>
    </row>
    <row r="4749" spans="1:7" ht="21" x14ac:dyDescent="0.35">
      <c r="A4749" s="112" t="s">
        <v>816</v>
      </c>
      <c r="B4749" s="113" t="s">
        <v>969</v>
      </c>
      <c r="C4749" s="113" t="s">
        <v>3265</v>
      </c>
      <c r="D4749" s="113" t="s">
        <v>819</v>
      </c>
      <c r="E4749" s="113" t="s">
        <v>820</v>
      </c>
      <c r="F4749" s="114">
        <v>4</v>
      </c>
      <c r="G4749" s="118" t="s">
        <v>821</v>
      </c>
    </row>
    <row r="4750" spans="1:7" x14ac:dyDescent="0.35">
      <c r="A4750" s="112" t="s">
        <v>816</v>
      </c>
      <c r="B4750" s="113" t="s">
        <v>1291</v>
      </c>
      <c r="C4750" s="113" t="s">
        <v>4958</v>
      </c>
      <c r="D4750" s="113" t="s">
        <v>819</v>
      </c>
      <c r="E4750" s="113" t="s">
        <v>845</v>
      </c>
      <c r="F4750" s="114">
        <v>1</v>
      </c>
      <c r="G4750" s="118" t="s">
        <v>821</v>
      </c>
    </row>
    <row r="4751" spans="1:7" ht="21" x14ac:dyDescent="0.35">
      <c r="A4751" s="112" t="s">
        <v>816</v>
      </c>
      <c r="B4751" s="113" t="s">
        <v>4046</v>
      </c>
      <c r="C4751" s="113" t="s">
        <v>4047</v>
      </c>
      <c r="D4751" s="113" t="s">
        <v>824</v>
      </c>
      <c r="E4751" s="115"/>
      <c r="F4751" s="114">
        <v>1</v>
      </c>
      <c r="G4751" s="118" t="s">
        <v>821</v>
      </c>
    </row>
    <row r="4752" spans="1:7" ht="21" x14ac:dyDescent="0.35">
      <c r="A4752" s="112" t="s">
        <v>816</v>
      </c>
      <c r="B4752" s="113" t="s">
        <v>1337</v>
      </c>
      <c r="C4752" s="113" t="s">
        <v>4439</v>
      </c>
      <c r="D4752" s="113" t="s">
        <v>824</v>
      </c>
      <c r="E4752" s="115"/>
      <c r="F4752" s="114">
        <v>1</v>
      </c>
      <c r="G4752" s="118" t="s">
        <v>821</v>
      </c>
    </row>
    <row r="4753" spans="1:7" ht="21" x14ac:dyDescent="0.35">
      <c r="A4753" s="112" t="s">
        <v>816</v>
      </c>
      <c r="B4753" s="113" t="s">
        <v>871</v>
      </c>
      <c r="C4753" s="113" t="s">
        <v>4959</v>
      </c>
      <c r="D4753" s="113" t="s">
        <v>824</v>
      </c>
      <c r="E4753" s="115"/>
      <c r="F4753" s="114">
        <v>2</v>
      </c>
      <c r="G4753" s="118" t="s">
        <v>821</v>
      </c>
    </row>
    <row r="4754" spans="1:7" ht="21" x14ac:dyDescent="0.35">
      <c r="A4754" s="112" t="s">
        <v>816</v>
      </c>
      <c r="B4754" s="113" t="s">
        <v>2016</v>
      </c>
      <c r="C4754" s="113" t="s">
        <v>4960</v>
      </c>
      <c r="D4754" s="113" t="s">
        <v>824</v>
      </c>
      <c r="E4754" s="115"/>
      <c r="F4754" s="114">
        <v>1</v>
      </c>
      <c r="G4754" s="118" t="s">
        <v>821</v>
      </c>
    </row>
    <row r="4755" spans="1:7" ht="21" x14ac:dyDescent="0.35">
      <c r="A4755" s="112" t="s">
        <v>816</v>
      </c>
      <c r="B4755" s="113" t="s">
        <v>2016</v>
      </c>
      <c r="C4755" s="113" t="s">
        <v>4960</v>
      </c>
      <c r="D4755" s="113" t="s">
        <v>824</v>
      </c>
      <c r="E4755" s="115"/>
      <c r="F4755" s="114">
        <v>1</v>
      </c>
      <c r="G4755" s="118" t="s">
        <v>821</v>
      </c>
    </row>
    <row r="4756" spans="1:7" ht="21" x14ac:dyDescent="0.35">
      <c r="A4756" s="112" t="s">
        <v>816</v>
      </c>
      <c r="B4756" s="113" t="s">
        <v>1526</v>
      </c>
      <c r="C4756" s="113" t="s">
        <v>4961</v>
      </c>
      <c r="D4756" s="113" t="s">
        <v>824</v>
      </c>
      <c r="E4756" s="115"/>
      <c r="F4756" s="114">
        <v>1</v>
      </c>
      <c r="G4756" s="118" t="s">
        <v>821</v>
      </c>
    </row>
    <row r="4757" spans="1:7" ht="21" x14ac:dyDescent="0.35">
      <c r="A4757" s="112" t="s">
        <v>816</v>
      </c>
      <c r="B4757" s="113" t="s">
        <v>1231</v>
      </c>
      <c r="C4757" s="113" t="s">
        <v>4962</v>
      </c>
      <c r="D4757" s="113" t="s">
        <v>824</v>
      </c>
      <c r="E4757" s="115"/>
      <c r="F4757" s="114">
        <v>1</v>
      </c>
      <c r="G4757" s="118" t="s">
        <v>821</v>
      </c>
    </row>
    <row r="4758" spans="1:7" x14ac:dyDescent="0.35">
      <c r="A4758" s="112" t="s">
        <v>816</v>
      </c>
      <c r="B4758" s="113" t="s">
        <v>1247</v>
      </c>
      <c r="C4758" s="113" t="s">
        <v>4963</v>
      </c>
      <c r="D4758" s="113" t="s">
        <v>824</v>
      </c>
      <c r="E4758" s="115"/>
      <c r="F4758" s="114">
        <v>1</v>
      </c>
      <c r="G4758" s="118" t="s">
        <v>821</v>
      </c>
    </row>
    <row r="4759" spans="1:7" ht="21" x14ac:dyDescent="0.35">
      <c r="A4759" s="112" t="s">
        <v>816</v>
      </c>
      <c r="B4759" s="113" t="s">
        <v>1370</v>
      </c>
      <c r="C4759" s="113" t="s">
        <v>4964</v>
      </c>
      <c r="D4759" s="113" t="s">
        <v>824</v>
      </c>
      <c r="E4759" s="115"/>
      <c r="F4759" s="114">
        <v>1</v>
      </c>
      <c r="G4759" s="118" t="s">
        <v>821</v>
      </c>
    </row>
    <row r="4760" spans="1:7" x14ac:dyDescent="0.35">
      <c r="A4760" s="112" t="s">
        <v>816</v>
      </c>
      <c r="B4760" s="113" t="s">
        <v>2065</v>
      </c>
      <c r="C4760" s="113" t="s">
        <v>4965</v>
      </c>
      <c r="D4760" s="113" t="s">
        <v>824</v>
      </c>
      <c r="E4760" s="115"/>
      <c r="F4760" s="114">
        <v>1</v>
      </c>
      <c r="G4760" s="118" t="s">
        <v>821</v>
      </c>
    </row>
    <row r="4761" spans="1:7" ht="21" x14ac:dyDescent="0.35">
      <c r="A4761" s="112" t="s">
        <v>816</v>
      </c>
      <c r="B4761" s="113" t="s">
        <v>1177</v>
      </c>
      <c r="C4761" s="113" t="s">
        <v>4966</v>
      </c>
      <c r="D4761" s="113" t="s">
        <v>824</v>
      </c>
      <c r="E4761" s="115"/>
      <c r="F4761" s="114">
        <v>1</v>
      </c>
      <c r="G4761" s="118" t="s">
        <v>821</v>
      </c>
    </row>
    <row r="4762" spans="1:7" x14ac:dyDescent="0.35">
      <c r="A4762" s="112" t="s">
        <v>816</v>
      </c>
      <c r="B4762" s="113" t="s">
        <v>1177</v>
      </c>
      <c r="C4762" s="113" t="s">
        <v>4967</v>
      </c>
      <c r="D4762" s="113" t="s">
        <v>824</v>
      </c>
      <c r="E4762" s="115"/>
      <c r="F4762" s="114">
        <v>1</v>
      </c>
      <c r="G4762" s="118" t="s">
        <v>821</v>
      </c>
    </row>
    <row r="4763" spans="1:7" x14ac:dyDescent="0.35">
      <c r="A4763" s="112" t="s">
        <v>816</v>
      </c>
      <c r="B4763" s="113" t="s">
        <v>4968</v>
      </c>
      <c r="C4763" s="113" t="s">
        <v>4969</v>
      </c>
      <c r="D4763" s="113" t="s">
        <v>824</v>
      </c>
      <c r="E4763" s="115"/>
      <c r="F4763" s="114">
        <v>1</v>
      </c>
      <c r="G4763" s="118" t="s">
        <v>821</v>
      </c>
    </row>
    <row r="4764" spans="1:7" ht="21" x14ac:dyDescent="0.35">
      <c r="A4764" s="112" t="s">
        <v>816</v>
      </c>
      <c r="B4764" s="113" t="s">
        <v>969</v>
      </c>
      <c r="C4764" s="113" t="s">
        <v>4970</v>
      </c>
      <c r="D4764" s="113" t="s">
        <v>824</v>
      </c>
      <c r="E4764" s="115"/>
      <c r="F4764" s="114">
        <v>3</v>
      </c>
      <c r="G4764" s="118" t="s">
        <v>821</v>
      </c>
    </row>
    <row r="4765" spans="1:7" ht="21" x14ac:dyDescent="0.35">
      <c r="A4765" s="112" t="s">
        <v>816</v>
      </c>
      <c r="B4765" s="113" t="s">
        <v>1118</v>
      </c>
      <c r="C4765" s="113" t="s">
        <v>4971</v>
      </c>
      <c r="D4765" s="113" t="s">
        <v>824</v>
      </c>
      <c r="E4765" s="115"/>
      <c r="F4765" s="114">
        <v>1</v>
      </c>
      <c r="G4765" s="118" t="s">
        <v>821</v>
      </c>
    </row>
    <row r="4766" spans="1:7" x14ac:dyDescent="0.35">
      <c r="A4766" s="112" t="s">
        <v>816</v>
      </c>
      <c r="B4766" s="113" t="s">
        <v>3069</v>
      </c>
      <c r="C4766" s="113" t="s">
        <v>4972</v>
      </c>
      <c r="D4766" s="113" t="s">
        <v>819</v>
      </c>
      <c r="E4766" s="113" t="s">
        <v>829</v>
      </c>
      <c r="F4766" s="114">
        <v>2</v>
      </c>
      <c r="G4766" s="118" t="s">
        <v>821</v>
      </c>
    </row>
    <row r="4767" spans="1:7" ht="21" x14ac:dyDescent="0.35">
      <c r="A4767" s="112" t="s">
        <v>816</v>
      </c>
      <c r="B4767" s="113" t="s">
        <v>998</v>
      </c>
      <c r="C4767" s="113" t="s">
        <v>4973</v>
      </c>
      <c r="D4767" s="113" t="s">
        <v>824</v>
      </c>
      <c r="E4767" s="115"/>
      <c r="F4767" s="114">
        <v>1</v>
      </c>
      <c r="G4767" s="118" t="s">
        <v>821</v>
      </c>
    </row>
    <row r="4768" spans="1:7" ht="21" x14ac:dyDescent="0.35">
      <c r="A4768" s="112" t="s">
        <v>816</v>
      </c>
      <c r="B4768" s="113" t="s">
        <v>855</v>
      </c>
      <c r="C4768" s="113" t="s">
        <v>4974</v>
      </c>
      <c r="D4768" s="113" t="s">
        <v>824</v>
      </c>
      <c r="E4768" s="115"/>
      <c r="F4768" s="114">
        <v>4</v>
      </c>
      <c r="G4768" s="118" t="s">
        <v>821</v>
      </c>
    </row>
    <row r="4769" spans="1:7" x14ac:dyDescent="0.35">
      <c r="A4769" s="112" t="s">
        <v>816</v>
      </c>
      <c r="B4769" s="113" t="s">
        <v>890</v>
      </c>
      <c r="C4769" s="113" t="s">
        <v>4975</v>
      </c>
      <c r="D4769" s="113" t="s">
        <v>819</v>
      </c>
      <c r="E4769" s="113" t="s">
        <v>838</v>
      </c>
      <c r="F4769" s="114">
        <v>1</v>
      </c>
      <c r="G4769" s="118" t="s">
        <v>821</v>
      </c>
    </row>
    <row r="4770" spans="1:7" ht="21" x14ac:dyDescent="0.35">
      <c r="A4770" s="112" t="s">
        <v>816</v>
      </c>
      <c r="B4770" s="113" t="s">
        <v>2634</v>
      </c>
      <c r="C4770" s="113" t="s">
        <v>4976</v>
      </c>
      <c r="D4770" s="113" t="s">
        <v>824</v>
      </c>
      <c r="E4770" s="115"/>
      <c r="F4770" s="114">
        <v>1</v>
      </c>
      <c r="G4770" s="118" t="s">
        <v>821</v>
      </c>
    </row>
    <row r="4771" spans="1:7" ht="21" x14ac:dyDescent="0.35">
      <c r="A4771" s="112" t="s">
        <v>816</v>
      </c>
      <c r="B4771" s="113" t="s">
        <v>935</v>
      </c>
      <c r="C4771" s="113" t="s">
        <v>4977</v>
      </c>
      <c r="D4771" s="113" t="s">
        <v>819</v>
      </c>
      <c r="E4771" s="113" t="s">
        <v>820</v>
      </c>
      <c r="F4771" s="114">
        <v>1</v>
      </c>
      <c r="G4771" s="118" t="s">
        <v>821</v>
      </c>
    </row>
    <row r="4772" spans="1:7" ht="21" x14ac:dyDescent="0.35">
      <c r="A4772" s="112" t="s">
        <v>816</v>
      </c>
      <c r="B4772" s="113" t="s">
        <v>935</v>
      </c>
      <c r="C4772" s="113" t="s">
        <v>4977</v>
      </c>
      <c r="D4772" s="113" t="s">
        <v>819</v>
      </c>
      <c r="E4772" s="113" t="s">
        <v>820</v>
      </c>
      <c r="F4772" s="114">
        <v>1</v>
      </c>
      <c r="G4772" s="118" t="s">
        <v>821</v>
      </c>
    </row>
    <row r="4773" spans="1:7" ht="21" x14ac:dyDescent="0.35">
      <c r="A4773" s="112" t="s">
        <v>816</v>
      </c>
      <c r="B4773" s="113" t="s">
        <v>4532</v>
      </c>
      <c r="C4773" s="113" t="s">
        <v>4978</v>
      </c>
      <c r="D4773" s="113" t="s">
        <v>824</v>
      </c>
      <c r="E4773" s="115"/>
      <c r="F4773" s="114">
        <v>1</v>
      </c>
      <c r="G4773" s="118" t="s">
        <v>821</v>
      </c>
    </row>
    <row r="4774" spans="1:7" x14ac:dyDescent="0.35">
      <c r="A4774" s="112" t="s">
        <v>816</v>
      </c>
      <c r="B4774" s="113" t="s">
        <v>2780</v>
      </c>
      <c r="C4774" s="113" t="s">
        <v>4979</v>
      </c>
      <c r="D4774" s="113" t="s">
        <v>824</v>
      </c>
      <c r="E4774" s="115"/>
      <c r="F4774" s="114">
        <v>8</v>
      </c>
      <c r="G4774" s="118" t="s">
        <v>821</v>
      </c>
    </row>
    <row r="4775" spans="1:7" ht="21" x14ac:dyDescent="0.35">
      <c r="A4775" s="112" t="s">
        <v>816</v>
      </c>
      <c r="B4775" s="113" t="s">
        <v>4980</v>
      </c>
      <c r="C4775" s="113" t="s">
        <v>4981</v>
      </c>
      <c r="D4775" s="113" t="s">
        <v>824</v>
      </c>
      <c r="E4775" s="115"/>
      <c r="F4775" s="114">
        <v>1</v>
      </c>
      <c r="G4775" s="118" t="s">
        <v>821</v>
      </c>
    </row>
    <row r="4776" spans="1:7" x14ac:dyDescent="0.35">
      <c r="A4776" s="112" t="s">
        <v>816</v>
      </c>
      <c r="B4776" s="113" t="s">
        <v>1518</v>
      </c>
      <c r="C4776" s="113" t="s">
        <v>4982</v>
      </c>
      <c r="D4776" s="113" t="s">
        <v>824</v>
      </c>
      <c r="E4776" s="115"/>
      <c r="F4776" s="114">
        <v>2</v>
      </c>
      <c r="G4776" s="118" t="s">
        <v>821</v>
      </c>
    </row>
    <row r="4777" spans="1:7" ht="21" x14ac:dyDescent="0.35">
      <c r="A4777" s="112" t="s">
        <v>816</v>
      </c>
      <c r="B4777" s="113" t="s">
        <v>991</v>
      </c>
      <c r="C4777" s="113" t="s">
        <v>4983</v>
      </c>
      <c r="D4777" s="113" t="s">
        <v>824</v>
      </c>
      <c r="E4777" s="115"/>
      <c r="F4777" s="114">
        <v>1</v>
      </c>
      <c r="G4777" s="118" t="s">
        <v>821</v>
      </c>
    </row>
    <row r="4778" spans="1:7" ht="21" x14ac:dyDescent="0.35">
      <c r="A4778" s="112" t="s">
        <v>816</v>
      </c>
      <c r="B4778" s="113" t="s">
        <v>991</v>
      </c>
      <c r="C4778" s="113" t="s">
        <v>4983</v>
      </c>
      <c r="D4778" s="113" t="s">
        <v>824</v>
      </c>
      <c r="E4778" s="115"/>
      <c r="F4778" s="114">
        <v>1</v>
      </c>
      <c r="G4778" s="118" t="s">
        <v>821</v>
      </c>
    </row>
    <row r="4779" spans="1:7" ht="21" x14ac:dyDescent="0.35">
      <c r="A4779" s="112" t="s">
        <v>816</v>
      </c>
      <c r="B4779" s="113" t="s">
        <v>991</v>
      </c>
      <c r="C4779" s="113" t="s">
        <v>4983</v>
      </c>
      <c r="D4779" s="113" t="s">
        <v>824</v>
      </c>
      <c r="E4779" s="115"/>
      <c r="F4779" s="114">
        <v>1</v>
      </c>
      <c r="G4779" s="118" t="s">
        <v>821</v>
      </c>
    </row>
    <row r="4780" spans="1:7" x14ac:dyDescent="0.35">
      <c r="A4780" s="112" t="s">
        <v>816</v>
      </c>
      <c r="B4780" s="113" t="s">
        <v>1215</v>
      </c>
      <c r="C4780" s="113" t="s">
        <v>4984</v>
      </c>
      <c r="D4780" s="113" t="s">
        <v>824</v>
      </c>
      <c r="E4780" s="115"/>
      <c r="F4780" s="114">
        <v>1</v>
      </c>
      <c r="G4780" s="118" t="s">
        <v>821</v>
      </c>
    </row>
    <row r="4781" spans="1:7" ht="21" x14ac:dyDescent="0.35">
      <c r="A4781" s="112" t="s">
        <v>816</v>
      </c>
      <c r="B4781" s="113" t="s">
        <v>1060</v>
      </c>
      <c r="C4781" s="113" t="s">
        <v>4985</v>
      </c>
      <c r="D4781" s="113" t="s">
        <v>824</v>
      </c>
      <c r="E4781" s="115"/>
      <c r="F4781" s="114">
        <v>2</v>
      </c>
      <c r="G4781" s="118" t="s">
        <v>821</v>
      </c>
    </row>
    <row r="4782" spans="1:7" x14ac:dyDescent="0.35">
      <c r="A4782" s="112" t="s">
        <v>816</v>
      </c>
      <c r="B4782" s="113" t="s">
        <v>944</v>
      </c>
      <c r="C4782" s="113" t="s">
        <v>4986</v>
      </c>
      <c r="D4782" s="113" t="s">
        <v>824</v>
      </c>
      <c r="E4782" s="115"/>
      <c r="F4782" s="114">
        <v>4</v>
      </c>
      <c r="G4782" s="118" t="s">
        <v>821</v>
      </c>
    </row>
    <row r="4783" spans="1:7" ht="21" x14ac:dyDescent="0.35">
      <c r="A4783" s="112" t="s">
        <v>816</v>
      </c>
      <c r="B4783" s="113" t="s">
        <v>1790</v>
      </c>
      <c r="C4783" s="113" t="s">
        <v>4987</v>
      </c>
      <c r="D4783" s="113" t="s">
        <v>824</v>
      </c>
      <c r="E4783" s="115"/>
      <c r="F4783" s="114">
        <v>2</v>
      </c>
      <c r="G4783" s="118" t="s">
        <v>821</v>
      </c>
    </row>
    <row r="4784" spans="1:7" ht="21" x14ac:dyDescent="0.35">
      <c r="A4784" s="112" t="s">
        <v>816</v>
      </c>
      <c r="B4784" s="113" t="s">
        <v>3963</v>
      </c>
      <c r="C4784" s="113" t="s">
        <v>4988</v>
      </c>
      <c r="D4784" s="113" t="s">
        <v>824</v>
      </c>
      <c r="E4784" s="115"/>
      <c r="F4784" s="114">
        <v>2</v>
      </c>
      <c r="G4784" s="118" t="s">
        <v>821</v>
      </c>
    </row>
    <row r="4785" spans="1:7" ht="21" x14ac:dyDescent="0.35">
      <c r="A4785" s="112" t="s">
        <v>816</v>
      </c>
      <c r="B4785" s="113" t="s">
        <v>1009</v>
      </c>
      <c r="C4785" s="113" t="s">
        <v>4989</v>
      </c>
      <c r="D4785" s="113" t="s">
        <v>824</v>
      </c>
      <c r="E4785" s="115"/>
      <c r="F4785" s="114">
        <v>2</v>
      </c>
      <c r="G4785" s="118" t="s">
        <v>821</v>
      </c>
    </row>
    <row r="4786" spans="1:7" ht="21" x14ac:dyDescent="0.35">
      <c r="A4786" s="112" t="s">
        <v>816</v>
      </c>
      <c r="B4786" s="113" t="s">
        <v>998</v>
      </c>
      <c r="C4786" s="113" t="s">
        <v>4990</v>
      </c>
      <c r="D4786" s="113" t="s">
        <v>824</v>
      </c>
      <c r="E4786" s="115"/>
      <c r="F4786" s="114">
        <v>1</v>
      </c>
      <c r="G4786" s="118" t="s">
        <v>821</v>
      </c>
    </row>
    <row r="4787" spans="1:7" ht="21" x14ac:dyDescent="0.35">
      <c r="A4787" s="112" t="s">
        <v>816</v>
      </c>
      <c r="B4787" s="113" t="s">
        <v>1518</v>
      </c>
      <c r="C4787" s="113" t="s">
        <v>4991</v>
      </c>
      <c r="D4787" s="113" t="s">
        <v>824</v>
      </c>
      <c r="E4787" s="115"/>
      <c r="F4787" s="114">
        <v>2</v>
      </c>
      <c r="G4787" s="118" t="s">
        <v>821</v>
      </c>
    </row>
    <row r="4788" spans="1:7" x14ac:dyDescent="0.35">
      <c r="A4788" s="112" t="s">
        <v>816</v>
      </c>
      <c r="B4788" s="113" t="s">
        <v>1315</v>
      </c>
      <c r="C4788" s="113" t="s">
        <v>4992</v>
      </c>
      <c r="D4788" s="113" t="s">
        <v>819</v>
      </c>
      <c r="E4788" s="113" t="s">
        <v>838</v>
      </c>
      <c r="F4788" s="114">
        <v>4</v>
      </c>
      <c r="G4788" s="118" t="s">
        <v>821</v>
      </c>
    </row>
    <row r="4789" spans="1:7" x14ac:dyDescent="0.35">
      <c r="A4789" s="112" t="s">
        <v>816</v>
      </c>
      <c r="B4789" s="113" t="s">
        <v>1814</v>
      </c>
      <c r="C4789" s="113" t="s">
        <v>4993</v>
      </c>
      <c r="D4789" s="113" t="s">
        <v>824</v>
      </c>
      <c r="E4789" s="115"/>
      <c r="F4789" s="114">
        <v>4</v>
      </c>
      <c r="G4789" s="118" t="s">
        <v>821</v>
      </c>
    </row>
    <row r="4790" spans="1:7" ht="21" x14ac:dyDescent="0.35">
      <c r="A4790" s="112" t="s">
        <v>816</v>
      </c>
      <c r="B4790" s="113" t="s">
        <v>4994</v>
      </c>
      <c r="C4790" s="113" t="s">
        <v>4995</v>
      </c>
      <c r="D4790" s="113" t="s">
        <v>824</v>
      </c>
      <c r="E4790" s="115"/>
      <c r="F4790" s="114">
        <v>8</v>
      </c>
      <c r="G4790" s="118" t="s">
        <v>821</v>
      </c>
    </row>
    <row r="4791" spans="1:7" ht="42" x14ac:dyDescent="0.35">
      <c r="A4791" s="112" t="s">
        <v>816</v>
      </c>
      <c r="B4791" s="113" t="s">
        <v>902</v>
      </c>
      <c r="C4791" s="113" t="s">
        <v>4996</v>
      </c>
      <c r="D4791" s="113" t="s">
        <v>819</v>
      </c>
      <c r="E4791" s="113" t="s">
        <v>829</v>
      </c>
      <c r="F4791" s="114">
        <v>4</v>
      </c>
      <c r="G4791" s="118" t="s">
        <v>821</v>
      </c>
    </row>
    <row r="4792" spans="1:7" ht="21" x14ac:dyDescent="0.35">
      <c r="A4792" s="112" t="s">
        <v>816</v>
      </c>
      <c r="B4792" s="113" t="s">
        <v>1245</v>
      </c>
      <c r="C4792" s="113" t="s">
        <v>4997</v>
      </c>
      <c r="D4792" s="113" t="s">
        <v>824</v>
      </c>
      <c r="E4792" s="115"/>
      <c r="F4792" s="114">
        <v>2</v>
      </c>
      <c r="G4792" s="118" t="s">
        <v>821</v>
      </c>
    </row>
    <row r="4793" spans="1:7" x14ac:dyDescent="0.35">
      <c r="A4793" s="112" t="s">
        <v>816</v>
      </c>
      <c r="B4793" s="113" t="s">
        <v>4306</v>
      </c>
      <c r="C4793" s="113" t="s">
        <v>4998</v>
      </c>
      <c r="D4793" s="113" t="s">
        <v>824</v>
      </c>
      <c r="E4793" s="115"/>
      <c r="F4793" s="114">
        <v>5</v>
      </c>
      <c r="G4793" s="118" t="s">
        <v>821</v>
      </c>
    </row>
    <row r="4794" spans="1:7" ht="31.5" x14ac:dyDescent="0.35">
      <c r="A4794" s="112" t="s">
        <v>816</v>
      </c>
      <c r="B4794" s="113" t="s">
        <v>1331</v>
      </c>
      <c r="C4794" s="113" t="s">
        <v>4999</v>
      </c>
      <c r="D4794" s="113" t="s">
        <v>819</v>
      </c>
      <c r="E4794" s="113" t="s">
        <v>838</v>
      </c>
      <c r="F4794" s="114">
        <v>1</v>
      </c>
      <c r="G4794" s="118" t="s">
        <v>821</v>
      </c>
    </row>
    <row r="4795" spans="1:7" ht="21" x14ac:dyDescent="0.35">
      <c r="A4795" s="112" t="s">
        <v>816</v>
      </c>
      <c r="B4795" s="113" t="s">
        <v>3006</v>
      </c>
      <c r="C4795" s="113" t="s">
        <v>5000</v>
      </c>
      <c r="D4795" s="113" t="s">
        <v>824</v>
      </c>
      <c r="E4795" s="115"/>
      <c r="F4795" s="114">
        <v>2</v>
      </c>
      <c r="G4795" s="118" t="s">
        <v>821</v>
      </c>
    </row>
    <row r="4796" spans="1:7" ht="31.5" x14ac:dyDescent="0.35">
      <c r="A4796" s="112" t="s">
        <v>816</v>
      </c>
      <c r="B4796" s="113" t="s">
        <v>1331</v>
      </c>
      <c r="C4796" s="113" t="s">
        <v>5001</v>
      </c>
      <c r="D4796" s="113" t="s">
        <v>819</v>
      </c>
      <c r="E4796" s="113" t="s">
        <v>838</v>
      </c>
      <c r="F4796" s="114">
        <v>1</v>
      </c>
      <c r="G4796" s="118" t="s">
        <v>821</v>
      </c>
    </row>
    <row r="4797" spans="1:7" ht="21" x14ac:dyDescent="0.35">
      <c r="A4797" s="112" t="s">
        <v>816</v>
      </c>
      <c r="B4797" s="113" t="s">
        <v>1319</v>
      </c>
      <c r="C4797" s="113" t="s">
        <v>5002</v>
      </c>
      <c r="D4797" s="113" t="s">
        <v>824</v>
      </c>
      <c r="E4797" s="115"/>
      <c r="F4797" s="114">
        <v>1</v>
      </c>
      <c r="G4797" s="118" t="s">
        <v>821</v>
      </c>
    </row>
    <row r="4798" spans="1:7" ht="21" x14ac:dyDescent="0.35">
      <c r="A4798" s="112" t="s">
        <v>816</v>
      </c>
      <c r="B4798" s="113" t="s">
        <v>969</v>
      </c>
      <c r="C4798" s="113" t="s">
        <v>5003</v>
      </c>
      <c r="D4798" s="113" t="s">
        <v>819</v>
      </c>
      <c r="E4798" s="113" t="s">
        <v>838</v>
      </c>
      <c r="F4798" s="114">
        <v>1</v>
      </c>
      <c r="G4798" s="118" t="s">
        <v>821</v>
      </c>
    </row>
    <row r="4799" spans="1:7" ht="21" x14ac:dyDescent="0.35">
      <c r="A4799" s="112" t="s">
        <v>816</v>
      </c>
      <c r="B4799" s="113" t="s">
        <v>969</v>
      </c>
      <c r="C4799" s="113" t="s">
        <v>5004</v>
      </c>
      <c r="D4799" s="113" t="s">
        <v>824</v>
      </c>
      <c r="E4799" s="115"/>
      <c r="F4799" s="114">
        <v>2</v>
      </c>
      <c r="G4799" s="118" t="s">
        <v>821</v>
      </c>
    </row>
    <row r="4800" spans="1:7" x14ac:dyDescent="0.35">
      <c r="A4800" s="112" t="s">
        <v>816</v>
      </c>
      <c r="B4800" s="113" t="s">
        <v>3328</v>
      </c>
      <c r="C4800" s="113" t="s">
        <v>5005</v>
      </c>
      <c r="D4800" s="113" t="s">
        <v>824</v>
      </c>
      <c r="E4800" s="115"/>
      <c r="F4800" s="114">
        <v>1</v>
      </c>
      <c r="G4800" s="118" t="s">
        <v>821</v>
      </c>
    </row>
    <row r="4801" spans="1:7" x14ac:dyDescent="0.35">
      <c r="A4801" s="112" t="s">
        <v>816</v>
      </c>
      <c r="B4801" s="113" t="s">
        <v>2780</v>
      </c>
      <c r="C4801" s="113" t="s">
        <v>5006</v>
      </c>
      <c r="D4801" s="113" t="s">
        <v>824</v>
      </c>
      <c r="E4801" s="115"/>
      <c r="F4801" s="114">
        <v>10</v>
      </c>
      <c r="G4801" s="118" t="s">
        <v>821</v>
      </c>
    </row>
    <row r="4802" spans="1:7" ht="21" x14ac:dyDescent="0.35">
      <c r="A4802" s="112" t="s">
        <v>816</v>
      </c>
      <c r="B4802" s="113" t="s">
        <v>1331</v>
      </c>
      <c r="C4802" s="113" t="s">
        <v>5007</v>
      </c>
      <c r="D4802" s="113" t="s">
        <v>819</v>
      </c>
      <c r="E4802" s="113" t="s">
        <v>820</v>
      </c>
      <c r="F4802" s="114">
        <v>1</v>
      </c>
      <c r="G4802" s="118" t="s">
        <v>821</v>
      </c>
    </row>
    <row r="4803" spans="1:7" ht="21" x14ac:dyDescent="0.35">
      <c r="A4803" s="112" t="s">
        <v>816</v>
      </c>
      <c r="B4803" s="113" t="s">
        <v>2016</v>
      </c>
      <c r="C4803" s="113" t="s">
        <v>5008</v>
      </c>
      <c r="D4803" s="113" t="s">
        <v>824</v>
      </c>
      <c r="E4803" s="115"/>
      <c r="F4803" s="114">
        <v>1</v>
      </c>
      <c r="G4803" s="118" t="s">
        <v>821</v>
      </c>
    </row>
    <row r="4804" spans="1:7" ht="21" x14ac:dyDescent="0.35">
      <c r="A4804" s="112" t="s">
        <v>816</v>
      </c>
      <c r="B4804" s="113" t="s">
        <v>2016</v>
      </c>
      <c r="C4804" s="113" t="s">
        <v>5008</v>
      </c>
      <c r="D4804" s="113" t="s">
        <v>824</v>
      </c>
      <c r="E4804" s="115"/>
      <c r="F4804" s="114">
        <v>1</v>
      </c>
      <c r="G4804" s="118" t="s">
        <v>821</v>
      </c>
    </row>
    <row r="4805" spans="1:7" ht="21" x14ac:dyDescent="0.35">
      <c r="A4805" s="112" t="s">
        <v>816</v>
      </c>
      <c r="B4805" s="113" t="s">
        <v>1474</v>
      </c>
      <c r="C4805" s="113" t="s">
        <v>5009</v>
      </c>
      <c r="D4805" s="113" t="s">
        <v>824</v>
      </c>
      <c r="E4805" s="115"/>
      <c r="F4805" s="114">
        <v>6</v>
      </c>
      <c r="G4805" s="118" t="s">
        <v>821</v>
      </c>
    </row>
    <row r="4806" spans="1:7" ht="21" x14ac:dyDescent="0.35">
      <c r="A4806" s="112" t="s">
        <v>816</v>
      </c>
      <c r="B4806" s="113" t="s">
        <v>3038</v>
      </c>
      <c r="C4806" s="113" t="s">
        <v>5010</v>
      </c>
      <c r="D4806" s="113" t="s">
        <v>824</v>
      </c>
      <c r="E4806" s="115"/>
      <c r="F4806" s="114">
        <v>2</v>
      </c>
      <c r="G4806" s="118" t="s">
        <v>821</v>
      </c>
    </row>
    <row r="4807" spans="1:7" x14ac:dyDescent="0.35">
      <c r="A4807" s="112" t="s">
        <v>816</v>
      </c>
      <c r="B4807" s="113" t="s">
        <v>1814</v>
      </c>
      <c r="C4807" s="113" t="s">
        <v>5011</v>
      </c>
      <c r="D4807" s="113" t="s">
        <v>824</v>
      </c>
      <c r="E4807" s="115"/>
      <c r="F4807" s="114">
        <v>4</v>
      </c>
      <c r="G4807" s="118" t="s">
        <v>821</v>
      </c>
    </row>
    <row r="4808" spans="1:7" ht="21" x14ac:dyDescent="0.35">
      <c r="A4808" s="112" t="s">
        <v>816</v>
      </c>
      <c r="B4808" s="113" t="s">
        <v>5012</v>
      </c>
      <c r="C4808" s="113" t="s">
        <v>5013</v>
      </c>
      <c r="D4808" s="113" t="s">
        <v>824</v>
      </c>
      <c r="E4808" s="115"/>
      <c r="F4808" s="114">
        <v>3</v>
      </c>
      <c r="G4808" s="118" t="s">
        <v>821</v>
      </c>
    </row>
    <row r="4809" spans="1:7" ht="21" x14ac:dyDescent="0.35">
      <c r="A4809" s="112" t="s">
        <v>816</v>
      </c>
      <c r="B4809" s="113" t="s">
        <v>1233</v>
      </c>
      <c r="C4809" s="113" t="s">
        <v>5014</v>
      </c>
      <c r="D4809" s="113" t="s">
        <v>824</v>
      </c>
      <c r="E4809" s="115"/>
      <c r="F4809" s="114">
        <v>1</v>
      </c>
      <c r="G4809" s="118" t="s">
        <v>821</v>
      </c>
    </row>
    <row r="4810" spans="1:7" ht="21" x14ac:dyDescent="0.35">
      <c r="A4810" s="112" t="s">
        <v>816</v>
      </c>
      <c r="B4810" s="113" t="s">
        <v>1233</v>
      </c>
      <c r="C4810" s="113" t="s">
        <v>5014</v>
      </c>
      <c r="D4810" s="113" t="s">
        <v>824</v>
      </c>
      <c r="E4810" s="115"/>
      <c r="F4810" s="114">
        <v>1</v>
      </c>
      <c r="G4810" s="118" t="s">
        <v>821</v>
      </c>
    </row>
    <row r="4811" spans="1:7" x14ac:dyDescent="0.35">
      <c r="A4811" s="112" t="s">
        <v>816</v>
      </c>
      <c r="B4811" s="113" t="s">
        <v>5015</v>
      </c>
      <c r="C4811" s="113" t="s">
        <v>5016</v>
      </c>
      <c r="D4811" s="113" t="s">
        <v>824</v>
      </c>
      <c r="E4811" s="115"/>
      <c r="F4811" s="114">
        <v>1</v>
      </c>
      <c r="G4811" s="118" t="s">
        <v>821</v>
      </c>
    </row>
    <row r="4812" spans="1:7" ht="21" x14ac:dyDescent="0.35">
      <c r="A4812" s="112" t="s">
        <v>816</v>
      </c>
      <c r="B4812" s="113" t="s">
        <v>873</v>
      </c>
      <c r="C4812" s="113" t="s">
        <v>5017</v>
      </c>
      <c r="D4812" s="113" t="s">
        <v>824</v>
      </c>
      <c r="E4812" s="115"/>
      <c r="F4812" s="114">
        <v>1</v>
      </c>
      <c r="G4812" s="118" t="s">
        <v>821</v>
      </c>
    </row>
    <row r="4813" spans="1:7" ht="21" x14ac:dyDescent="0.35">
      <c r="A4813" s="112" t="s">
        <v>816</v>
      </c>
      <c r="B4813" s="113" t="s">
        <v>1406</v>
      </c>
      <c r="C4813" s="113" t="s">
        <v>2810</v>
      </c>
      <c r="D4813" s="113" t="s">
        <v>824</v>
      </c>
      <c r="E4813" s="115"/>
      <c r="F4813" s="114">
        <v>1</v>
      </c>
      <c r="G4813" s="118" t="s">
        <v>821</v>
      </c>
    </row>
    <row r="4814" spans="1:7" ht="21" x14ac:dyDescent="0.35">
      <c r="A4814" s="112" t="s">
        <v>816</v>
      </c>
      <c r="B4814" s="113" t="s">
        <v>1406</v>
      </c>
      <c r="C4814" s="113" t="s">
        <v>2810</v>
      </c>
      <c r="D4814" s="113" t="s">
        <v>824</v>
      </c>
      <c r="E4814" s="115"/>
      <c r="F4814" s="114">
        <v>1</v>
      </c>
      <c r="G4814" s="118" t="s">
        <v>821</v>
      </c>
    </row>
    <row r="4815" spans="1:7" ht="21" x14ac:dyDescent="0.35">
      <c r="A4815" s="112" t="s">
        <v>816</v>
      </c>
      <c r="B4815" s="113" t="s">
        <v>5018</v>
      </c>
      <c r="C4815" s="113" t="s">
        <v>5019</v>
      </c>
      <c r="D4815" s="113" t="s">
        <v>824</v>
      </c>
      <c r="E4815" s="115"/>
      <c r="F4815" s="114">
        <v>5</v>
      </c>
      <c r="G4815" s="118" t="s">
        <v>821</v>
      </c>
    </row>
    <row r="4816" spans="1:7" x14ac:dyDescent="0.35">
      <c r="A4816" s="112" t="s">
        <v>816</v>
      </c>
      <c r="B4816" s="113" t="s">
        <v>2634</v>
      </c>
      <c r="C4816" s="113" t="s">
        <v>5020</v>
      </c>
      <c r="D4816" s="113" t="s">
        <v>824</v>
      </c>
      <c r="E4816" s="115"/>
      <c r="F4816" s="114">
        <v>1</v>
      </c>
      <c r="G4816" s="118" t="s">
        <v>821</v>
      </c>
    </row>
    <row r="4817" spans="1:7" x14ac:dyDescent="0.35">
      <c r="A4817" s="112" t="s">
        <v>816</v>
      </c>
      <c r="B4817" s="113" t="s">
        <v>2634</v>
      </c>
      <c r="C4817" s="113" t="s">
        <v>5020</v>
      </c>
      <c r="D4817" s="113" t="s">
        <v>824</v>
      </c>
      <c r="E4817" s="115"/>
      <c r="F4817" s="114">
        <v>1</v>
      </c>
      <c r="G4817" s="118" t="s">
        <v>821</v>
      </c>
    </row>
    <row r="4818" spans="1:7" x14ac:dyDescent="0.35">
      <c r="A4818" s="112" t="s">
        <v>816</v>
      </c>
      <c r="B4818" s="113" t="s">
        <v>2634</v>
      </c>
      <c r="C4818" s="113" t="s">
        <v>5021</v>
      </c>
      <c r="D4818" s="113" t="s">
        <v>824</v>
      </c>
      <c r="E4818" s="115"/>
      <c r="F4818" s="114">
        <v>1</v>
      </c>
      <c r="G4818" s="118" t="s">
        <v>821</v>
      </c>
    </row>
    <row r="4819" spans="1:7" x14ac:dyDescent="0.35">
      <c r="A4819" s="112" t="s">
        <v>816</v>
      </c>
      <c r="B4819" s="113" t="s">
        <v>2634</v>
      </c>
      <c r="C4819" s="113" t="s">
        <v>5021</v>
      </c>
      <c r="D4819" s="113" t="s">
        <v>824</v>
      </c>
      <c r="E4819" s="115"/>
      <c r="F4819" s="114">
        <v>1</v>
      </c>
      <c r="G4819" s="118" t="s">
        <v>821</v>
      </c>
    </row>
    <row r="4820" spans="1:7" ht="21" x14ac:dyDescent="0.35">
      <c r="A4820" s="112" t="s">
        <v>816</v>
      </c>
      <c r="B4820" s="113" t="s">
        <v>940</v>
      </c>
      <c r="C4820" s="113" t="s">
        <v>5022</v>
      </c>
      <c r="D4820" s="113" t="s">
        <v>824</v>
      </c>
      <c r="E4820" s="115"/>
      <c r="F4820" s="114">
        <v>1</v>
      </c>
      <c r="G4820" s="118" t="s">
        <v>821</v>
      </c>
    </row>
    <row r="4821" spans="1:7" ht="21" x14ac:dyDescent="0.35">
      <c r="A4821" s="112" t="s">
        <v>816</v>
      </c>
      <c r="B4821" s="113" t="s">
        <v>940</v>
      </c>
      <c r="C4821" s="113" t="s">
        <v>5022</v>
      </c>
      <c r="D4821" s="113" t="s">
        <v>824</v>
      </c>
      <c r="E4821" s="115"/>
      <c r="F4821" s="114">
        <v>1</v>
      </c>
      <c r="G4821" s="118" t="s">
        <v>821</v>
      </c>
    </row>
    <row r="4822" spans="1:7" ht="31.5" x14ac:dyDescent="0.35">
      <c r="A4822" s="112" t="s">
        <v>816</v>
      </c>
      <c r="B4822" s="113" t="s">
        <v>1331</v>
      </c>
      <c r="C4822" s="113" t="s">
        <v>5023</v>
      </c>
      <c r="D4822" s="113" t="s">
        <v>819</v>
      </c>
      <c r="E4822" s="113" t="s">
        <v>838</v>
      </c>
      <c r="F4822" s="114">
        <v>1</v>
      </c>
      <c r="G4822" s="118" t="s">
        <v>821</v>
      </c>
    </row>
    <row r="4823" spans="1:7" x14ac:dyDescent="0.35">
      <c r="A4823" s="112" t="s">
        <v>816</v>
      </c>
      <c r="B4823" s="113" t="s">
        <v>1482</v>
      </c>
      <c r="C4823" s="113" t="s">
        <v>5024</v>
      </c>
      <c r="D4823" s="113" t="s">
        <v>824</v>
      </c>
      <c r="E4823" s="115"/>
      <c r="F4823" s="114">
        <v>2</v>
      </c>
      <c r="G4823" s="118" t="s">
        <v>821</v>
      </c>
    </row>
    <row r="4824" spans="1:7" x14ac:dyDescent="0.35">
      <c r="A4824" s="112" t="s">
        <v>816</v>
      </c>
      <c r="B4824" s="113" t="s">
        <v>1814</v>
      </c>
      <c r="C4824" s="113" t="s">
        <v>5025</v>
      </c>
      <c r="D4824" s="113" t="s">
        <v>824</v>
      </c>
      <c r="E4824" s="115"/>
      <c r="F4824" s="114">
        <v>4</v>
      </c>
      <c r="G4824" s="118" t="s">
        <v>821</v>
      </c>
    </row>
    <row r="4825" spans="1:7" ht="21" x14ac:dyDescent="0.35">
      <c r="A4825" s="112" t="s">
        <v>816</v>
      </c>
      <c r="B4825" s="113" t="s">
        <v>1085</v>
      </c>
      <c r="C4825" s="113" t="s">
        <v>5026</v>
      </c>
      <c r="D4825" s="113" t="s">
        <v>824</v>
      </c>
      <c r="E4825" s="115"/>
      <c r="F4825" s="114">
        <v>8</v>
      </c>
      <c r="G4825" s="118" t="s">
        <v>821</v>
      </c>
    </row>
    <row r="4826" spans="1:7" ht="21" x14ac:dyDescent="0.35">
      <c r="A4826" s="112" t="s">
        <v>816</v>
      </c>
      <c r="B4826" s="113" t="s">
        <v>3767</v>
      </c>
      <c r="C4826" s="113" t="s">
        <v>4288</v>
      </c>
      <c r="D4826" s="113" t="s">
        <v>824</v>
      </c>
      <c r="E4826" s="115"/>
      <c r="F4826" s="114">
        <v>7</v>
      </c>
      <c r="G4826" s="118" t="s">
        <v>821</v>
      </c>
    </row>
    <row r="4827" spans="1:7" x14ac:dyDescent="0.35">
      <c r="A4827" s="112" t="s">
        <v>816</v>
      </c>
      <c r="B4827" s="113" t="s">
        <v>1233</v>
      </c>
      <c r="C4827" s="113" t="s">
        <v>5027</v>
      </c>
      <c r="D4827" s="113" t="s">
        <v>824</v>
      </c>
      <c r="E4827" s="115"/>
      <c r="F4827" s="114">
        <v>1</v>
      </c>
      <c r="G4827" s="118" t="s">
        <v>821</v>
      </c>
    </row>
    <row r="4828" spans="1:7" x14ac:dyDescent="0.35">
      <c r="A4828" s="112" t="s">
        <v>816</v>
      </c>
      <c r="B4828" s="113" t="s">
        <v>3241</v>
      </c>
      <c r="C4828" s="113" t="s">
        <v>4508</v>
      </c>
      <c r="D4828" s="113" t="s">
        <v>824</v>
      </c>
      <c r="E4828" s="115"/>
      <c r="F4828" s="114">
        <v>4</v>
      </c>
      <c r="G4828" s="118" t="s">
        <v>821</v>
      </c>
    </row>
    <row r="4829" spans="1:7" ht="21" x14ac:dyDescent="0.35">
      <c r="A4829" s="112" t="s">
        <v>816</v>
      </c>
      <c r="B4829" s="113" t="s">
        <v>1291</v>
      </c>
      <c r="C4829" s="113" t="s">
        <v>5028</v>
      </c>
      <c r="D4829" s="113" t="s">
        <v>819</v>
      </c>
      <c r="E4829" s="113" t="s">
        <v>845</v>
      </c>
      <c r="F4829" s="114">
        <v>1</v>
      </c>
      <c r="G4829" s="118" t="s">
        <v>821</v>
      </c>
    </row>
    <row r="4830" spans="1:7" ht="21" x14ac:dyDescent="0.35">
      <c r="A4830" s="112" t="s">
        <v>816</v>
      </c>
      <c r="B4830" s="113" t="s">
        <v>1092</v>
      </c>
      <c r="C4830" s="113" t="s">
        <v>5029</v>
      </c>
      <c r="D4830" s="113" t="s">
        <v>824</v>
      </c>
      <c r="E4830" s="115"/>
      <c r="F4830" s="114">
        <v>1</v>
      </c>
      <c r="G4830" s="118" t="s">
        <v>821</v>
      </c>
    </row>
    <row r="4831" spans="1:7" ht="21" x14ac:dyDescent="0.35">
      <c r="A4831" s="112" t="s">
        <v>816</v>
      </c>
      <c r="B4831" s="113" t="s">
        <v>1092</v>
      </c>
      <c r="C4831" s="113" t="s">
        <v>5030</v>
      </c>
      <c r="D4831" s="113" t="s">
        <v>824</v>
      </c>
      <c r="E4831" s="115"/>
      <c r="F4831" s="114">
        <v>1</v>
      </c>
      <c r="G4831" s="118" t="s">
        <v>821</v>
      </c>
    </row>
    <row r="4832" spans="1:7" ht="21" x14ac:dyDescent="0.35">
      <c r="A4832" s="112" t="s">
        <v>816</v>
      </c>
      <c r="B4832" s="113" t="s">
        <v>1092</v>
      </c>
      <c r="C4832" s="113" t="s">
        <v>5030</v>
      </c>
      <c r="D4832" s="113" t="s">
        <v>824</v>
      </c>
      <c r="E4832" s="115"/>
      <c r="F4832" s="114">
        <v>1</v>
      </c>
      <c r="G4832" s="118" t="s">
        <v>821</v>
      </c>
    </row>
    <row r="4833" spans="1:7" ht="21" x14ac:dyDescent="0.35">
      <c r="A4833" s="112" t="s">
        <v>816</v>
      </c>
      <c r="B4833" s="113" t="s">
        <v>1245</v>
      </c>
      <c r="C4833" s="113" t="s">
        <v>5031</v>
      </c>
      <c r="D4833" s="113" t="s">
        <v>824</v>
      </c>
      <c r="E4833" s="115"/>
      <c r="F4833" s="114">
        <v>1</v>
      </c>
      <c r="G4833" s="118" t="s">
        <v>821</v>
      </c>
    </row>
    <row r="4834" spans="1:7" ht="21" x14ac:dyDescent="0.35">
      <c r="A4834" s="112" t="s">
        <v>816</v>
      </c>
      <c r="B4834" s="113" t="s">
        <v>850</v>
      </c>
      <c r="C4834" s="113" t="s">
        <v>5032</v>
      </c>
      <c r="D4834" s="113" t="s">
        <v>824</v>
      </c>
      <c r="E4834" s="115"/>
      <c r="F4834" s="114">
        <v>2</v>
      </c>
      <c r="G4834" s="118" t="s">
        <v>821</v>
      </c>
    </row>
    <row r="4835" spans="1:7" ht="21" x14ac:dyDescent="0.35">
      <c r="A4835" s="112" t="s">
        <v>816</v>
      </c>
      <c r="B4835" s="113" t="s">
        <v>4695</v>
      </c>
      <c r="C4835" s="113" t="s">
        <v>5033</v>
      </c>
      <c r="D4835" s="113" t="s">
        <v>824</v>
      </c>
      <c r="E4835" s="115"/>
      <c r="F4835" s="114">
        <v>4</v>
      </c>
      <c r="G4835" s="118" t="s">
        <v>821</v>
      </c>
    </row>
    <row r="4836" spans="1:7" ht="21" x14ac:dyDescent="0.35">
      <c r="A4836" s="112" t="s">
        <v>816</v>
      </c>
      <c r="B4836" s="113" t="s">
        <v>2601</v>
      </c>
      <c r="C4836" s="113" t="s">
        <v>5034</v>
      </c>
      <c r="D4836" s="113" t="s">
        <v>824</v>
      </c>
      <c r="E4836" s="115"/>
      <c r="F4836" s="114">
        <v>4</v>
      </c>
      <c r="G4836" s="118" t="s">
        <v>821</v>
      </c>
    </row>
    <row r="4837" spans="1:7" x14ac:dyDescent="0.35">
      <c r="A4837" s="112" t="s">
        <v>816</v>
      </c>
      <c r="B4837" s="113" t="s">
        <v>1243</v>
      </c>
      <c r="C4837" s="113" t="s">
        <v>5035</v>
      </c>
      <c r="D4837" s="113" t="s">
        <v>824</v>
      </c>
      <c r="E4837" s="115"/>
      <c r="F4837" s="114">
        <v>2</v>
      </c>
      <c r="G4837" s="118" t="s">
        <v>821</v>
      </c>
    </row>
    <row r="4838" spans="1:7" x14ac:dyDescent="0.35">
      <c r="A4838" s="112" t="s">
        <v>816</v>
      </c>
      <c r="B4838" s="113" t="s">
        <v>1062</v>
      </c>
      <c r="C4838" s="113" t="s">
        <v>5036</v>
      </c>
      <c r="D4838" s="113" t="s">
        <v>824</v>
      </c>
      <c r="E4838" s="115"/>
      <c r="F4838" s="114">
        <v>1</v>
      </c>
      <c r="G4838" s="118" t="s">
        <v>821</v>
      </c>
    </row>
    <row r="4839" spans="1:7" ht="21" x14ac:dyDescent="0.35">
      <c r="A4839" s="112" t="s">
        <v>816</v>
      </c>
      <c r="B4839" s="113" t="s">
        <v>917</v>
      </c>
      <c r="C4839" s="113" t="s">
        <v>5037</v>
      </c>
      <c r="D4839" s="113" t="s">
        <v>824</v>
      </c>
      <c r="E4839" s="115"/>
      <c r="F4839" s="114">
        <v>1</v>
      </c>
      <c r="G4839" s="118" t="s">
        <v>821</v>
      </c>
    </row>
    <row r="4840" spans="1:7" ht="21" x14ac:dyDescent="0.35">
      <c r="A4840" s="112" t="s">
        <v>816</v>
      </c>
      <c r="B4840" s="113" t="s">
        <v>1331</v>
      </c>
      <c r="C4840" s="113" t="s">
        <v>4525</v>
      </c>
      <c r="D4840" s="113" t="s">
        <v>824</v>
      </c>
      <c r="E4840" s="115"/>
      <c r="F4840" s="114">
        <v>1</v>
      </c>
      <c r="G4840" s="118" t="s">
        <v>821</v>
      </c>
    </row>
    <row r="4841" spans="1:7" x14ac:dyDescent="0.35">
      <c r="A4841" s="112" t="s">
        <v>816</v>
      </c>
      <c r="B4841" s="113" t="s">
        <v>827</v>
      </c>
      <c r="C4841" s="113" t="s">
        <v>5038</v>
      </c>
      <c r="D4841" s="113" t="s">
        <v>819</v>
      </c>
      <c r="E4841" s="113" t="s">
        <v>889</v>
      </c>
      <c r="F4841" s="114">
        <v>2</v>
      </c>
      <c r="G4841" s="118" t="s">
        <v>821</v>
      </c>
    </row>
    <row r="4842" spans="1:7" x14ac:dyDescent="0.35">
      <c r="A4842" s="112" t="s">
        <v>816</v>
      </c>
      <c r="B4842" s="113" t="s">
        <v>1177</v>
      </c>
      <c r="C4842" s="113" t="s">
        <v>3887</v>
      </c>
      <c r="D4842" s="113" t="s">
        <v>824</v>
      </c>
      <c r="E4842" s="115"/>
      <c r="F4842" s="114">
        <v>1</v>
      </c>
      <c r="G4842" s="118" t="s">
        <v>821</v>
      </c>
    </row>
    <row r="4843" spans="1:7" ht="21" x14ac:dyDescent="0.35">
      <c r="A4843" s="112" t="s">
        <v>816</v>
      </c>
      <c r="B4843" s="113" t="s">
        <v>2780</v>
      </c>
      <c r="C4843" s="113" t="s">
        <v>5039</v>
      </c>
      <c r="D4843" s="113" t="s">
        <v>824</v>
      </c>
      <c r="E4843" s="115"/>
      <c r="F4843" s="114">
        <v>4</v>
      </c>
      <c r="G4843" s="118" t="s">
        <v>821</v>
      </c>
    </row>
    <row r="4844" spans="1:7" ht="21" x14ac:dyDescent="0.35">
      <c r="A4844" s="112" t="s">
        <v>816</v>
      </c>
      <c r="B4844" s="113" t="s">
        <v>5040</v>
      </c>
      <c r="C4844" s="113" t="s">
        <v>5041</v>
      </c>
      <c r="D4844" s="113" t="s">
        <v>824</v>
      </c>
      <c r="E4844" s="115"/>
      <c r="F4844" s="114">
        <v>6</v>
      </c>
      <c r="G4844" s="118" t="s">
        <v>821</v>
      </c>
    </row>
    <row r="4845" spans="1:7" x14ac:dyDescent="0.35">
      <c r="A4845" s="112" t="s">
        <v>816</v>
      </c>
      <c r="B4845" s="113" t="s">
        <v>3974</v>
      </c>
      <c r="C4845" s="113" t="s">
        <v>5042</v>
      </c>
      <c r="D4845" s="113" t="s">
        <v>824</v>
      </c>
      <c r="E4845" s="115"/>
      <c r="F4845" s="114">
        <v>1</v>
      </c>
      <c r="G4845" s="118" t="s">
        <v>821</v>
      </c>
    </row>
    <row r="4846" spans="1:7" ht="21" x14ac:dyDescent="0.35">
      <c r="A4846" s="112" t="s">
        <v>816</v>
      </c>
      <c r="B4846" s="113" t="s">
        <v>4520</v>
      </c>
      <c r="C4846" s="113" t="s">
        <v>5043</v>
      </c>
      <c r="D4846" s="113" t="s">
        <v>824</v>
      </c>
      <c r="E4846" s="115"/>
      <c r="F4846" s="114">
        <v>29</v>
      </c>
      <c r="G4846" s="118" t="s">
        <v>821</v>
      </c>
    </row>
    <row r="4847" spans="1:7" ht="21" x14ac:dyDescent="0.35">
      <c r="A4847" s="112" t="s">
        <v>816</v>
      </c>
      <c r="B4847" s="113" t="s">
        <v>2179</v>
      </c>
      <c r="C4847" s="113" t="s">
        <v>5044</v>
      </c>
      <c r="D4847" s="113" t="s">
        <v>824</v>
      </c>
      <c r="E4847" s="115"/>
      <c r="F4847" s="114">
        <v>1</v>
      </c>
      <c r="G4847" s="118" t="s">
        <v>821</v>
      </c>
    </row>
    <row r="4848" spans="1:7" ht="21" x14ac:dyDescent="0.35">
      <c r="A4848" s="112" t="s">
        <v>816</v>
      </c>
      <c r="B4848" s="113" t="s">
        <v>5045</v>
      </c>
      <c r="C4848" s="113" t="s">
        <v>5046</v>
      </c>
      <c r="D4848" s="113" t="s">
        <v>824</v>
      </c>
      <c r="E4848" s="115"/>
      <c r="F4848" s="114">
        <v>2</v>
      </c>
      <c r="G4848" s="118" t="s">
        <v>821</v>
      </c>
    </row>
    <row r="4849" spans="1:7" x14ac:dyDescent="0.35">
      <c r="A4849" s="112" t="s">
        <v>816</v>
      </c>
      <c r="B4849" s="113" t="s">
        <v>1463</v>
      </c>
      <c r="C4849" s="113" t="s">
        <v>4741</v>
      </c>
      <c r="D4849" s="113" t="s">
        <v>824</v>
      </c>
      <c r="E4849" s="115"/>
      <c r="F4849" s="114">
        <v>2</v>
      </c>
      <c r="G4849" s="118" t="s">
        <v>821</v>
      </c>
    </row>
    <row r="4850" spans="1:7" ht="21" x14ac:dyDescent="0.35">
      <c r="A4850" s="112" t="s">
        <v>816</v>
      </c>
      <c r="B4850" s="113" t="s">
        <v>873</v>
      </c>
      <c r="C4850" s="113" t="s">
        <v>5047</v>
      </c>
      <c r="D4850" s="113" t="s">
        <v>824</v>
      </c>
      <c r="E4850" s="115"/>
      <c r="F4850" s="114">
        <v>1</v>
      </c>
      <c r="G4850" s="118" t="s">
        <v>821</v>
      </c>
    </row>
    <row r="4851" spans="1:7" ht="21" x14ac:dyDescent="0.35">
      <c r="A4851" s="112" t="s">
        <v>816</v>
      </c>
      <c r="B4851" s="113" t="s">
        <v>873</v>
      </c>
      <c r="C4851" s="113" t="s">
        <v>5048</v>
      </c>
      <c r="D4851" s="113" t="s">
        <v>824</v>
      </c>
      <c r="E4851" s="115"/>
      <c r="F4851" s="114">
        <v>1</v>
      </c>
      <c r="G4851" s="118" t="s">
        <v>821</v>
      </c>
    </row>
    <row r="4852" spans="1:7" ht="21" x14ac:dyDescent="0.35">
      <c r="A4852" s="112" t="s">
        <v>816</v>
      </c>
      <c r="B4852" s="113" t="s">
        <v>1235</v>
      </c>
      <c r="C4852" s="113" t="s">
        <v>5049</v>
      </c>
      <c r="D4852" s="113" t="s">
        <v>824</v>
      </c>
      <c r="E4852" s="115"/>
      <c r="F4852" s="114">
        <v>2</v>
      </c>
      <c r="G4852" s="118" t="s">
        <v>821</v>
      </c>
    </row>
    <row r="4853" spans="1:7" ht="21" x14ac:dyDescent="0.35">
      <c r="A4853" s="112" t="s">
        <v>816</v>
      </c>
      <c r="B4853" s="113" t="s">
        <v>1823</v>
      </c>
      <c r="C4853" s="113" t="s">
        <v>5050</v>
      </c>
      <c r="D4853" s="113" t="s">
        <v>824</v>
      </c>
      <c r="E4853" s="115"/>
      <c r="F4853" s="114">
        <v>2</v>
      </c>
      <c r="G4853" s="118" t="s">
        <v>821</v>
      </c>
    </row>
    <row r="4854" spans="1:7" ht="21" x14ac:dyDescent="0.35">
      <c r="A4854" s="112" t="s">
        <v>816</v>
      </c>
      <c r="B4854" s="113" t="s">
        <v>1444</v>
      </c>
      <c r="C4854" s="113" t="s">
        <v>5051</v>
      </c>
      <c r="D4854" s="113" t="s">
        <v>819</v>
      </c>
      <c r="E4854" s="113" t="s">
        <v>829</v>
      </c>
      <c r="F4854" s="114">
        <v>2</v>
      </c>
      <c r="G4854" s="118" t="s">
        <v>821</v>
      </c>
    </row>
    <row r="4855" spans="1:7" ht="21" x14ac:dyDescent="0.35">
      <c r="A4855" s="112" t="s">
        <v>816</v>
      </c>
      <c r="B4855" s="113" t="s">
        <v>3683</v>
      </c>
      <c r="C4855" s="113" t="s">
        <v>4554</v>
      </c>
      <c r="D4855" s="113" t="s">
        <v>824</v>
      </c>
      <c r="E4855" s="115"/>
      <c r="F4855" s="114">
        <v>1</v>
      </c>
      <c r="G4855" s="118" t="s">
        <v>821</v>
      </c>
    </row>
    <row r="4856" spans="1:7" ht="31.5" x14ac:dyDescent="0.35">
      <c r="A4856" s="112" t="s">
        <v>816</v>
      </c>
      <c r="B4856" s="113" t="s">
        <v>3683</v>
      </c>
      <c r="C4856" s="113" t="s">
        <v>5052</v>
      </c>
      <c r="D4856" s="113" t="s">
        <v>824</v>
      </c>
      <c r="E4856" s="115"/>
      <c r="F4856" s="114">
        <v>1</v>
      </c>
      <c r="G4856" s="118" t="s">
        <v>821</v>
      </c>
    </row>
    <row r="4857" spans="1:7" ht="31.5" x14ac:dyDescent="0.35">
      <c r="A4857" s="112" t="s">
        <v>816</v>
      </c>
      <c r="B4857" s="113" t="s">
        <v>3683</v>
      </c>
      <c r="C4857" s="113" t="s">
        <v>5053</v>
      </c>
      <c r="D4857" s="113" t="s">
        <v>824</v>
      </c>
      <c r="E4857" s="115"/>
      <c r="F4857" s="114">
        <v>1</v>
      </c>
      <c r="G4857" s="118" t="s">
        <v>821</v>
      </c>
    </row>
    <row r="4858" spans="1:7" x14ac:dyDescent="0.35">
      <c r="A4858" s="112" t="s">
        <v>816</v>
      </c>
      <c r="B4858" s="113" t="s">
        <v>4306</v>
      </c>
      <c r="C4858" s="113" t="s">
        <v>4307</v>
      </c>
      <c r="D4858" s="113" t="s">
        <v>819</v>
      </c>
      <c r="E4858" s="113" t="s">
        <v>845</v>
      </c>
      <c r="F4858" s="114">
        <v>6</v>
      </c>
      <c r="G4858" s="118" t="s">
        <v>821</v>
      </c>
    </row>
    <row r="4859" spans="1:7" ht="21" x14ac:dyDescent="0.35">
      <c r="A4859" s="112" t="s">
        <v>816</v>
      </c>
      <c r="B4859" s="113" t="s">
        <v>2955</v>
      </c>
      <c r="C4859" s="113" t="s">
        <v>5054</v>
      </c>
      <c r="D4859" s="113" t="s">
        <v>824</v>
      </c>
      <c r="E4859" s="115"/>
      <c r="F4859" s="114">
        <v>2</v>
      </c>
      <c r="G4859" s="118" t="s">
        <v>821</v>
      </c>
    </row>
    <row r="4860" spans="1:7" ht="21" x14ac:dyDescent="0.35">
      <c r="A4860" s="112" t="s">
        <v>816</v>
      </c>
      <c r="B4860" s="113" t="s">
        <v>1266</v>
      </c>
      <c r="C4860" s="113" t="s">
        <v>5055</v>
      </c>
      <c r="D4860" s="113" t="s">
        <v>819</v>
      </c>
      <c r="E4860" s="113" t="s">
        <v>838</v>
      </c>
      <c r="F4860" s="114">
        <v>1</v>
      </c>
      <c r="G4860" s="118" t="s">
        <v>821</v>
      </c>
    </row>
    <row r="4861" spans="1:7" ht="21" x14ac:dyDescent="0.35">
      <c r="A4861" s="112" t="s">
        <v>816</v>
      </c>
      <c r="B4861" s="113" t="s">
        <v>1266</v>
      </c>
      <c r="C4861" s="113" t="s">
        <v>5055</v>
      </c>
      <c r="D4861" s="113" t="s">
        <v>819</v>
      </c>
      <c r="E4861" s="113" t="s">
        <v>838</v>
      </c>
      <c r="F4861" s="114">
        <v>1</v>
      </c>
      <c r="G4861" s="118" t="s">
        <v>821</v>
      </c>
    </row>
    <row r="4862" spans="1:7" ht="21" x14ac:dyDescent="0.35">
      <c r="A4862" s="112" t="s">
        <v>816</v>
      </c>
      <c r="B4862" s="113" t="s">
        <v>3767</v>
      </c>
      <c r="C4862" s="113" t="s">
        <v>5056</v>
      </c>
      <c r="D4862" s="113" t="s">
        <v>824</v>
      </c>
      <c r="E4862" s="115"/>
      <c r="F4862" s="114">
        <v>2</v>
      </c>
      <c r="G4862" s="118" t="s">
        <v>821</v>
      </c>
    </row>
    <row r="4863" spans="1:7" x14ac:dyDescent="0.35">
      <c r="A4863" s="112" t="s">
        <v>816</v>
      </c>
      <c r="B4863" s="113" t="s">
        <v>3263</v>
      </c>
      <c r="C4863" s="113" t="s">
        <v>5057</v>
      </c>
      <c r="D4863" s="113" t="s">
        <v>824</v>
      </c>
      <c r="E4863" s="115"/>
      <c r="F4863" s="114">
        <v>1</v>
      </c>
      <c r="G4863" s="118" t="s">
        <v>821</v>
      </c>
    </row>
    <row r="4864" spans="1:7" x14ac:dyDescent="0.35">
      <c r="A4864" s="112" t="s">
        <v>816</v>
      </c>
      <c r="B4864" s="113" t="s">
        <v>1367</v>
      </c>
      <c r="C4864" s="113" t="s">
        <v>5058</v>
      </c>
      <c r="D4864" s="113" t="s">
        <v>824</v>
      </c>
      <c r="E4864" s="115"/>
      <c r="F4864" s="114">
        <v>2</v>
      </c>
      <c r="G4864" s="118" t="s">
        <v>821</v>
      </c>
    </row>
    <row r="4865" spans="1:7" ht="21" x14ac:dyDescent="0.35">
      <c r="A4865" s="112" t="s">
        <v>816</v>
      </c>
      <c r="B4865" s="113" t="s">
        <v>3136</v>
      </c>
      <c r="C4865" s="113" t="s">
        <v>5059</v>
      </c>
      <c r="D4865" s="113" t="s">
        <v>819</v>
      </c>
      <c r="E4865" s="113" t="s">
        <v>845</v>
      </c>
      <c r="F4865" s="114">
        <v>60</v>
      </c>
      <c r="G4865" s="118" t="s">
        <v>821</v>
      </c>
    </row>
    <row r="4866" spans="1:7" ht="21" x14ac:dyDescent="0.35">
      <c r="A4866" s="112" t="s">
        <v>816</v>
      </c>
      <c r="B4866" s="113" t="s">
        <v>5060</v>
      </c>
      <c r="C4866" s="113" t="s">
        <v>5061</v>
      </c>
      <c r="D4866" s="113" t="s">
        <v>824</v>
      </c>
      <c r="E4866" s="115"/>
      <c r="F4866" s="114">
        <v>6</v>
      </c>
      <c r="G4866" s="118" t="s">
        <v>821</v>
      </c>
    </row>
    <row r="4867" spans="1:7" x14ac:dyDescent="0.35">
      <c r="A4867" s="112" t="s">
        <v>816</v>
      </c>
      <c r="B4867" s="113" t="s">
        <v>983</v>
      </c>
      <c r="C4867" s="113" t="s">
        <v>5062</v>
      </c>
      <c r="D4867" s="113" t="s">
        <v>824</v>
      </c>
      <c r="E4867" s="115"/>
      <c r="F4867" s="114">
        <v>4</v>
      </c>
      <c r="G4867" s="118" t="s">
        <v>821</v>
      </c>
    </row>
    <row r="4868" spans="1:7" ht="21" x14ac:dyDescent="0.35">
      <c r="A4868" s="112" t="s">
        <v>816</v>
      </c>
      <c r="B4868" s="113" t="s">
        <v>983</v>
      </c>
      <c r="C4868" s="113" t="s">
        <v>5063</v>
      </c>
      <c r="D4868" s="113" t="s">
        <v>824</v>
      </c>
      <c r="E4868" s="115"/>
      <c r="F4868" s="114">
        <v>6</v>
      </c>
      <c r="G4868" s="118" t="s">
        <v>821</v>
      </c>
    </row>
    <row r="4869" spans="1:7" ht="21" x14ac:dyDescent="0.35">
      <c r="A4869" s="112" t="s">
        <v>816</v>
      </c>
      <c r="B4869" s="113" t="s">
        <v>3947</v>
      </c>
      <c r="C4869" s="113" t="s">
        <v>5064</v>
      </c>
      <c r="D4869" s="113" t="s">
        <v>824</v>
      </c>
      <c r="E4869" s="115"/>
      <c r="F4869" s="114">
        <v>2</v>
      </c>
      <c r="G4869" s="118" t="s">
        <v>821</v>
      </c>
    </row>
    <row r="4870" spans="1:7" ht="21" x14ac:dyDescent="0.35">
      <c r="A4870" s="112" t="s">
        <v>816</v>
      </c>
      <c r="B4870" s="113" t="s">
        <v>991</v>
      </c>
      <c r="C4870" s="113" t="s">
        <v>5065</v>
      </c>
      <c r="D4870" s="113" t="s">
        <v>824</v>
      </c>
      <c r="E4870" s="115"/>
      <c r="F4870" s="114">
        <v>1</v>
      </c>
      <c r="G4870" s="118" t="s">
        <v>821</v>
      </c>
    </row>
    <row r="4871" spans="1:7" x14ac:dyDescent="0.35">
      <c r="A4871" s="112" t="s">
        <v>816</v>
      </c>
      <c r="B4871" s="113" t="s">
        <v>1331</v>
      </c>
      <c r="C4871" s="113" t="s">
        <v>5066</v>
      </c>
      <c r="D4871" s="113" t="s">
        <v>824</v>
      </c>
      <c r="E4871" s="115"/>
      <c r="F4871" s="114">
        <v>1</v>
      </c>
      <c r="G4871" s="118" t="s">
        <v>821</v>
      </c>
    </row>
    <row r="4872" spans="1:7" ht="21" x14ac:dyDescent="0.35">
      <c r="A4872" s="112" t="s">
        <v>816</v>
      </c>
      <c r="B4872" s="113" t="s">
        <v>2564</v>
      </c>
      <c r="C4872" s="113" t="s">
        <v>5067</v>
      </c>
      <c r="D4872" s="113" t="s">
        <v>824</v>
      </c>
      <c r="E4872" s="115"/>
      <c r="F4872" s="114">
        <v>1</v>
      </c>
      <c r="G4872" s="118" t="s">
        <v>821</v>
      </c>
    </row>
    <row r="4873" spans="1:7" ht="21" x14ac:dyDescent="0.35">
      <c r="A4873" s="112" t="s">
        <v>816</v>
      </c>
      <c r="B4873" s="113" t="s">
        <v>1526</v>
      </c>
      <c r="C4873" s="113" t="s">
        <v>5068</v>
      </c>
      <c r="D4873" s="113" t="s">
        <v>824</v>
      </c>
      <c r="E4873" s="115"/>
      <c r="F4873" s="114">
        <v>1</v>
      </c>
      <c r="G4873" s="118" t="s">
        <v>821</v>
      </c>
    </row>
    <row r="4874" spans="1:7" ht="21" x14ac:dyDescent="0.35">
      <c r="A4874" s="112" t="s">
        <v>816</v>
      </c>
      <c r="B4874" s="113" t="s">
        <v>2780</v>
      </c>
      <c r="C4874" s="113" t="s">
        <v>5069</v>
      </c>
      <c r="D4874" s="113" t="s">
        <v>824</v>
      </c>
      <c r="E4874" s="115"/>
      <c r="F4874" s="114">
        <v>3</v>
      </c>
      <c r="G4874" s="118" t="s">
        <v>821</v>
      </c>
    </row>
    <row r="4875" spans="1:7" ht="21" x14ac:dyDescent="0.35">
      <c r="A4875" s="112" t="s">
        <v>816</v>
      </c>
      <c r="B4875" s="113" t="s">
        <v>1331</v>
      </c>
      <c r="C4875" s="113" t="s">
        <v>4185</v>
      </c>
      <c r="D4875" s="113" t="s">
        <v>824</v>
      </c>
      <c r="E4875" s="115"/>
      <c r="F4875" s="114">
        <v>4</v>
      </c>
      <c r="G4875" s="118" t="s">
        <v>821</v>
      </c>
    </row>
    <row r="4876" spans="1:7" ht="21" x14ac:dyDescent="0.35">
      <c r="A4876" s="112" t="s">
        <v>816</v>
      </c>
      <c r="B4876" s="113" t="s">
        <v>1408</v>
      </c>
      <c r="C4876" s="113" t="s">
        <v>5070</v>
      </c>
      <c r="D4876" s="113" t="s">
        <v>824</v>
      </c>
      <c r="E4876" s="115"/>
      <c r="F4876" s="114">
        <v>2</v>
      </c>
      <c r="G4876" s="118" t="s">
        <v>821</v>
      </c>
    </row>
    <row r="4877" spans="1:7" ht="21" x14ac:dyDescent="0.35">
      <c r="A4877" s="112" t="s">
        <v>816</v>
      </c>
      <c r="B4877" s="113" t="s">
        <v>3767</v>
      </c>
      <c r="C4877" s="113" t="s">
        <v>5071</v>
      </c>
      <c r="D4877" s="113" t="s">
        <v>824</v>
      </c>
      <c r="E4877" s="115"/>
      <c r="F4877" s="114">
        <v>3</v>
      </c>
      <c r="G4877" s="118" t="s">
        <v>821</v>
      </c>
    </row>
    <row r="4878" spans="1:7" ht="21" x14ac:dyDescent="0.35">
      <c r="A4878" s="112" t="s">
        <v>816</v>
      </c>
      <c r="B4878" s="113" t="s">
        <v>1434</v>
      </c>
      <c r="C4878" s="113" t="s">
        <v>5072</v>
      </c>
      <c r="D4878" s="113" t="s">
        <v>824</v>
      </c>
      <c r="E4878" s="115"/>
      <c r="F4878" s="114">
        <v>1</v>
      </c>
      <c r="G4878" s="118" t="s">
        <v>821</v>
      </c>
    </row>
    <row r="4879" spans="1:7" ht="21" x14ac:dyDescent="0.35">
      <c r="A4879" s="112" t="s">
        <v>816</v>
      </c>
      <c r="B4879" s="113" t="s">
        <v>983</v>
      </c>
      <c r="C4879" s="113" t="s">
        <v>5073</v>
      </c>
      <c r="D4879" s="113" t="s">
        <v>824</v>
      </c>
      <c r="E4879" s="115"/>
      <c r="F4879" s="114">
        <v>2</v>
      </c>
      <c r="G4879" s="118" t="s">
        <v>821</v>
      </c>
    </row>
    <row r="4880" spans="1:7" ht="21" x14ac:dyDescent="0.35">
      <c r="A4880" s="112" t="s">
        <v>816</v>
      </c>
      <c r="B4880" s="113" t="s">
        <v>1424</v>
      </c>
      <c r="C4880" s="113" t="s">
        <v>5074</v>
      </c>
      <c r="D4880" s="113" t="s">
        <v>824</v>
      </c>
      <c r="E4880" s="115"/>
      <c r="F4880" s="114">
        <v>1</v>
      </c>
      <c r="G4880" s="118" t="s">
        <v>821</v>
      </c>
    </row>
    <row r="4881" spans="1:7" ht="21" x14ac:dyDescent="0.35">
      <c r="A4881" s="112" t="s">
        <v>816</v>
      </c>
      <c r="B4881" s="113" t="s">
        <v>1484</v>
      </c>
      <c r="C4881" s="113" t="s">
        <v>4590</v>
      </c>
      <c r="D4881" s="113" t="s">
        <v>824</v>
      </c>
      <c r="E4881" s="115"/>
      <c r="F4881" s="114">
        <v>1</v>
      </c>
      <c r="G4881" s="118" t="s">
        <v>821</v>
      </c>
    </row>
    <row r="4882" spans="1:7" ht="21" x14ac:dyDescent="0.35">
      <c r="A4882" s="112" t="s">
        <v>816</v>
      </c>
      <c r="B4882" s="113" t="s">
        <v>1274</v>
      </c>
      <c r="C4882" s="113" t="s">
        <v>5075</v>
      </c>
      <c r="D4882" s="113" t="s">
        <v>819</v>
      </c>
      <c r="E4882" s="113" t="s">
        <v>820</v>
      </c>
      <c r="F4882" s="114">
        <v>1</v>
      </c>
      <c r="G4882" s="118" t="s">
        <v>821</v>
      </c>
    </row>
    <row r="4883" spans="1:7" ht="21" x14ac:dyDescent="0.35">
      <c r="A4883" s="112" t="s">
        <v>816</v>
      </c>
      <c r="B4883" s="113" t="s">
        <v>1274</v>
      </c>
      <c r="C4883" s="113" t="s">
        <v>5075</v>
      </c>
      <c r="D4883" s="113" t="s">
        <v>819</v>
      </c>
      <c r="E4883" s="113" t="s">
        <v>820</v>
      </c>
      <c r="F4883" s="114">
        <v>1</v>
      </c>
      <c r="G4883" s="118" t="s">
        <v>821</v>
      </c>
    </row>
    <row r="4884" spans="1:7" x14ac:dyDescent="0.35">
      <c r="A4884" s="112" t="s">
        <v>816</v>
      </c>
      <c r="B4884" s="113" t="s">
        <v>5076</v>
      </c>
      <c r="C4884" s="113" t="s">
        <v>5077</v>
      </c>
      <c r="D4884" s="113" t="s">
        <v>824</v>
      </c>
      <c r="E4884" s="115"/>
      <c r="F4884" s="114">
        <v>1</v>
      </c>
      <c r="G4884" s="118" t="s">
        <v>821</v>
      </c>
    </row>
    <row r="4885" spans="1:7" ht="21" x14ac:dyDescent="0.35">
      <c r="A4885" s="112" t="s">
        <v>816</v>
      </c>
      <c r="B4885" s="113" t="s">
        <v>3138</v>
      </c>
      <c r="C4885" s="113" t="s">
        <v>5078</v>
      </c>
      <c r="D4885" s="113" t="s">
        <v>819</v>
      </c>
      <c r="E4885" s="113" t="s">
        <v>985</v>
      </c>
      <c r="F4885" s="114">
        <v>9</v>
      </c>
      <c r="G4885" s="118" t="s">
        <v>821</v>
      </c>
    </row>
    <row r="4886" spans="1:7" x14ac:dyDescent="0.35">
      <c r="A4886" s="112" t="s">
        <v>816</v>
      </c>
      <c r="B4886" s="113" t="s">
        <v>5079</v>
      </c>
      <c r="C4886" s="113" t="s">
        <v>5080</v>
      </c>
      <c r="D4886" s="113" t="s">
        <v>824</v>
      </c>
      <c r="E4886" s="115"/>
      <c r="F4886" s="114">
        <v>1</v>
      </c>
      <c r="G4886" s="118" t="s">
        <v>821</v>
      </c>
    </row>
    <row r="4887" spans="1:7" x14ac:dyDescent="0.35">
      <c r="A4887" s="112" t="s">
        <v>816</v>
      </c>
      <c r="B4887" s="113" t="s">
        <v>855</v>
      </c>
      <c r="C4887" s="113" t="s">
        <v>5081</v>
      </c>
      <c r="D4887" s="113" t="s">
        <v>824</v>
      </c>
      <c r="E4887" s="115"/>
      <c r="F4887" s="114">
        <v>4</v>
      </c>
      <c r="G4887" s="118" t="s">
        <v>821</v>
      </c>
    </row>
    <row r="4888" spans="1:7" ht="21" x14ac:dyDescent="0.35">
      <c r="A4888" s="112" t="s">
        <v>816</v>
      </c>
      <c r="B4888" s="113" t="s">
        <v>5082</v>
      </c>
      <c r="C4888" s="113" t="s">
        <v>5083</v>
      </c>
      <c r="D4888" s="113" t="s">
        <v>824</v>
      </c>
      <c r="E4888" s="115"/>
      <c r="F4888" s="114">
        <v>1</v>
      </c>
      <c r="G4888" s="118" t="s">
        <v>821</v>
      </c>
    </row>
    <row r="4889" spans="1:7" ht="21" x14ac:dyDescent="0.35">
      <c r="A4889" s="112" t="s">
        <v>816</v>
      </c>
      <c r="B4889" s="113" t="s">
        <v>902</v>
      </c>
      <c r="C4889" s="113" t="s">
        <v>5084</v>
      </c>
      <c r="D4889" s="113" t="s">
        <v>819</v>
      </c>
      <c r="E4889" s="113" t="s">
        <v>845</v>
      </c>
      <c r="F4889" s="114">
        <v>2</v>
      </c>
      <c r="G4889" s="118" t="s">
        <v>821</v>
      </c>
    </row>
    <row r="4890" spans="1:7" x14ac:dyDescent="0.35">
      <c r="A4890" s="112" t="s">
        <v>816</v>
      </c>
      <c r="B4890" s="113" t="s">
        <v>1605</v>
      </c>
      <c r="C4890" s="113" t="s">
        <v>5085</v>
      </c>
      <c r="D4890" s="113" t="s">
        <v>824</v>
      </c>
      <c r="E4890" s="115"/>
      <c r="F4890" s="114">
        <v>4</v>
      </c>
      <c r="G4890" s="118" t="s">
        <v>821</v>
      </c>
    </row>
    <row r="4891" spans="1:7" ht="21" x14ac:dyDescent="0.35">
      <c r="A4891" s="112" t="s">
        <v>816</v>
      </c>
      <c r="B4891" s="113" t="s">
        <v>1747</v>
      </c>
      <c r="C4891" s="113" t="s">
        <v>5086</v>
      </c>
      <c r="D4891" s="113" t="s">
        <v>824</v>
      </c>
      <c r="E4891" s="115"/>
      <c r="F4891" s="114">
        <v>1</v>
      </c>
      <c r="G4891" s="118" t="s">
        <v>821</v>
      </c>
    </row>
    <row r="4892" spans="1:7" ht="21" x14ac:dyDescent="0.35">
      <c r="A4892" s="112" t="s">
        <v>816</v>
      </c>
      <c r="B4892" s="113" t="s">
        <v>904</v>
      </c>
      <c r="C4892" s="113" t="s">
        <v>5087</v>
      </c>
      <c r="D4892" s="113" t="s">
        <v>824</v>
      </c>
      <c r="E4892" s="115"/>
      <c r="F4892" s="114">
        <v>1</v>
      </c>
      <c r="G4892" s="118" t="s">
        <v>821</v>
      </c>
    </row>
    <row r="4893" spans="1:7" ht="21" x14ac:dyDescent="0.35">
      <c r="A4893" s="112" t="s">
        <v>816</v>
      </c>
      <c r="B4893" s="113" t="s">
        <v>904</v>
      </c>
      <c r="C4893" s="113" t="s">
        <v>5088</v>
      </c>
      <c r="D4893" s="113" t="s">
        <v>824</v>
      </c>
      <c r="E4893" s="115"/>
      <c r="F4893" s="114">
        <v>1</v>
      </c>
      <c r="G4893" s="118" t="s">
        <v>821</v>
      </c>
    </row>
    <row r="4894" spans="1:7" ht="21" x14ac:dyDescent="0.35">
      <c r="A4894" s="112" t="s">
        <v>816</v>
      </c>
      <c r="B4894" s="113" t="s">
        <v>1532</v>
      </c>
      <c r="C4894" s="113" t="s">
        <v>5089</v>
      </c>
      <c r="D4894" s="113" t="s">
        <v>819</v>
      </c>
      <c r="E4894" s="113" t="s">
        <v>838</v>
      </c>
      <c r="F4894" s="114">
        <v>1</v>
      </c>
      <c r="G4894" s="118" t="s">
        <v>821</v>
      </c>
    </row>
    <row r="4895" spans="1:7" ht="21" x14ac:dyDescent="0.35">
      <c r="A4895" s="112" t="s">
        <v>816</v>
      </c>
      <c r="B4895" s="113" t="s">
        <v>1138</v>
      </c>
      <c r="C4895" s="113" t="s">
        <v>5090</v>
      </c>
      <c r="D4895" s="113" t="s">
        <v>824</v>
      </c>
      <c r="E4895" s="115"/>
      <c r="F4895" s="114">
        <v>4</v>
      </c>
      <c r="G4895" s="118" t="s">
        <v>821</v>
      </c>
    </row>
    <row r="4896" spans="1:7" ht="21" x14ac:dyDescent="0.35">
      <c r="A4896" s="112" t="s">
        <v>816</v>
      </c>
      <c r="B4896" s="113" t="s">
        <v>904</v>
      </c>
      <c r="C4896" s="113" t="s">
        <v>5091</v>
      </c>
      <c r="D4896" s="113" t="s">
        <v>824</v>
      </c>
      <c r="E4896" s="115"/>
      <c r="F4896" s="114">
        <v>1</v>
      </c>
      <c r="G4896" s="118" t="s">
        <v>821</v>
      </c>
    </row>
    <row r="4897" spans="1:7" ht="21" x14ac:dyDescent="0.35">
      <c r="A4897" s="112" t="s">
        <v>816</v>
      </c>
      <c r="B4897" s="113" t="s">
        <v>904</v>
      </c>
      <c r="C4897" s="113" t="s">
        <v>5091</v>
      </c>
      <c r="D4897" s="113" t="s">
        <v>824</v>
      </c>
      <c r="E4897" s="115"/>
      <c r="F4897" s="114">
        <v>1</v>
      </c>
      <c r="G4897" s="118" t="s">
        <v>821</v>
      </c>
    </row>
    <row r="4898" spans="1:7" ht="21" x14ac:dyDescent="0.35">
      <c r="A4898" s="112" t="s">
        <v>816</v>
      </c>
      <c r="B4898" s="113" t="s">
        <v>904</v>
      </c>
      <c r="C4898" s="113" t="s">
        <v>5092</v>
      </c>
      <c r="D4898" s="113" t="s">
        <v>824</v>
      </c>
      <c r="E4898" s="115"/>
      <c r="F4898" s="114">
        <v>1</v>
      </c>
      <c r="G4898" s="118" t="s">
        <v>821</v>
      </c>
    </row>
    <row r="4899" spans="1:7" ht="21" x14ac:dyDescent="0.35">
      <c r="A4899" s="112" t="s">
        <v>816</v>
      </c>
      <c r="B4899" s="113" t="s">
        <v>1287</v>
      </c>
      <c r="C4899" s="113" t="s">
        <v>5093</v>
      </c>
      <c r="D4899" s="113" t="s">
        <v>824</v>
      </c>
      <c r="E4899" s="115"/>
      <c r="F4899" s="114">
        <v>1</v>
      </c>
      <c r="G4899" s="118" t="s">
        <v>821</v>
      </c>
    </row>
    <row r="4900" spans="1:7" ht="21" x14ac:dyDescent="0.35">
      <c r="A4900" s="112" t="s">
        <v>816</v>
      </c>
      <c r="B4900" s="113" t="s">
        <v>1492</v>
      </c>
      <c r="C4900" s="113" t="s">
        <v>5094</v>
      </c>
      <c r="D4900" s="113" t="s">
        <v>824</v>
      </c>
      <c r="E4900" s="115"/>
      <c r="F4900" s="114">
        <v>1</v>
      </c>
      <c r="G4900" s="118" t="s">
        <v>821</v>
      </c>
    </row>
    <row r="4901" spans="1:7" x14ac:dyDescent="0.35">
      <c r="A4901" s="112" t="s">
        <v>816</v>
      </c>
      <c r="B4901" s="113" t="s">
        <v>4413</v>
      </c>
      <c r="C4901" s="113" t="s">
        <v>5095</v>
      </c>
      <c r="D4901" s="113" t="s">
        <v>824</v>
      </c>
      <c r="E4901" s="115"/>
      <c r="F4901" s="114">
        <v>2</v>
      </c>
      <c r="G4901" s="118" t="s">
        <v>821</v>
      </c>
    </row>
    <row r="4902" spans="1:7" ht="21" x14ac:dyDescent="0.35">
      <c r="A4902" s="112" t="s">
        <v>816</v>
      </c>
      <c r="B4902" s="113" t="s">
        <v>3273</v>
      </c>
      <c r="C4902" s="113" t="s">
        <v>5096</v>
      </c>
      <c r="D4902" s="113" t="s">
        <v>824</v>
      </c>
      <c r="E4902" s="115"/>
      <c r="F4902" s="114">
        <v>2</v>
      </c>
      <c r="G4902" s="118" t="s">
        <v>821</v>
      </c>
    </row>
    <row r="4903" spans="1:7" ht="21" x14ac:dyDescent="0.35">
      <c r="A4903" s="112" t="s">
        <v>816</v>
      </c>
      <c r="B4903" s="113" t="s">
        <v>2780</v>
      </c>
      <c r="C4903" s="113" t="s">
        <v>5097</v>
      </c>
      <c r="D4903" s="113" t="s">
        <v>824</v>
      </c>
      <c r="E4903" s="115"/>
      <c r="F4903" s="114">
        <v>2</v>
      </c>
      <c r="G4903" s="118" t="s">
        <v>821</v>
      </c>
    </row>
    <row r="4904" spans="1:7" ht="21" x14ac:dyDescent="0.35">
      <c r="A4904" s="112" t="s">
        <v>816</v>
      </c>
      <c r="B4904" s="113" t="s">
        <v>902</v>
      </c>
      <c r="C4904" s="113" t="s">
        <v>5098</v>
      </c>
      <c r="D4904" s="113" t="s">
        <v>819</v>
      </c>
      <c r="E4904" s="113" t="s">
        <v>845</v>
      </c>
      <c r="F4904" s="114">
        <v>2</v>
      </c>
      <c r="G4904" s="118" t="s">
        <v>821</v>
      </c>
    </row>
    <row r="4905" spans="1:7" ht="21" x14ac:dyDescent="0.35">
      <c r="A4905" s="112" t="s">
        <v>816</v>
      </c>
      <c r="B4905" s="113" t="s">
        <v>902</v>
      </c>
      <c r="C4905" s="113" t="s">
        <v>5099</v>
      </c>
      <c r="D4905" s="113" t="s">
        <v>819</v>
      </c>
      <c r="E4905" s="113" t="s">
        <v>845</v>
      </c>
      <c r="F4905" s="114">
        <v>2</v>
      </c>
      <c r="G4905" s="118" t="s">
        <v>821</v>
      </c>
    </row>
    <row r="4906" spans="1:7" x14ac:dyDescent="0.35">
      <c r="A4906" s="112" t="s">
        <v>816</v>
      </c>
      <c r="B4906" s="113" t="s">
        <v>2065</v>
      </c>
      <c r="C4906" s="113" t="s">
        <v>4609</v>
      </c>
      <c r="D4906" s="113" t="s">
        <v>824</v>
      </c>
      <c r="E4906" s="115"/>
      <c r="F4906" s="114">
        <v>1</v>
      </c>
      <c r="G4906" s="118" t="s">
        <v>821</v>
      </c>
    </row>
    <row r="4907" spans="1:7" ht="21" x14ac:dyDescent="0.35">
      <c r="A4907" s="112" t="s">
        <v>816</v>
      </c>
      <c r="B4907" s="113" t="s">
        <v>983</v>
      </c>
      <c r="C4907" s="113" t="s">
        <v>5100</v>
      </c>
      <c r="D4907" s="113" t="s">
        <v>824</v>
      </c>
      <c r="E4907" s="115"/>
      <c r="F4907" s="114">
        <v>1</v>
      </c>
      <c r="G4907" s="118" t="s">
        <v>821</v>
      </c>
    </row>
    <row r="4908" spans="1:7" ht="21" x14ac:dyDescent="0.35">
      <c r="A4908" s="112" t="s">
        <v>816</v>
      </c>
      <c r="B4908" s="113" t="s">
        <v>983</v>
      </c>
      <c r="C4908" s="113" t="s">
        <v>5100</v>
      </c>
      <c r="D4908" s="113" t="s">
        <v>824</v>
      </c>
      <c r="E4908" s="115"/>
      <c r="F4908" s="114">
        <v>1</v>
      </c>
      <c r="G4908" s="118" t="s">
        <v>821</v>
      </c>
    </row>
    <row r="4909" spans="1:7" ht="21" x14ac:dyDescent="0.35">
      <c r="A4909" s="112" t="s">
        <v>816</v>
      </c>
      <c r="B4909" s="113" t="s">
        <v>1159</v>
      </c>
      <c r="C4909" s="113" t="s">
        <v>5101</v>
      </c>
      <c r="D4909" s="113" t="s">
        <v>824</v>
      </c>
      <c r="E4909" s="115"/>
      <c r="F4909" s="114">
        <v>2</v>
      </c>
      <c r="G4909" s="118" t="s">
        <v>821</v>
      </c>
    </row>
    <row r="4910" spans="1:7" ht="21" x14ac:dyDescent="0.35">
      <c r="A4910" s="112" t="s">
        <v>816</v>
      </c>
      <c r="B4910" s="113" t="s">
        <v>2420</v>
      </c>
      <c r="C4910" s="113" t="s">
        <v>5102</v>
      </c>
      <c r="D4910" s="113" t="s">
        <v>819</v>
      </c>
      <c r="E4910" s="113" t="s">
        <v>838</v>
      </c>
      <c r="F4910" s="114">
        <v>2</v>
      </c>
      <c r="G4910" s="118" t="s">
        <v>821</v>
      </c>
    </row>
    <row r="4911" spans="1:7" ht="21" x14ac:dyDescent="0.35">
      <c r="A4911" s="112" t="s">
        <v>816</v>
      </c>
      <c r="B4911" s="113" t="s">
        <v>2420</v>
      </c>
      <c r="C4911" s="113" t="s">
        <v>5102</v>
      </c>
      <c r="D4911" s="113" t="s">
        <v>819</v>
      </c>
      <c r="E4911" s="113" t="s">
        <v>838</v>
      </c>
      <c r="F4911" s="114">
        <v>2</v>
      </c>
      <c r="G4911" s="118" t="s">
        <v>821</v>
      </c>
    </row>
    <row r="4912" spans="1:7" x14ac:dyDescent="0.35">
      <c r="A4912" s="112" t="s">
        <v>816</v>
      </c>
      <c r="B4912" s="113" t="s">
        <v>5103</v>
      </c>
      <c r="C4912" s="113" t="s">
        <v>5104</v>
      </c>
      <c r="D4912" s="113" t="s">
        <v>824</v>
      </c>
      <c r="E4912" s="115"/>
      <c r="F4912" s="114">
        <v>9</v>
      </c>
      <c r="G4912" s="118" t="s">
        <v>821</v>
      </c>
    </row>
    <row r="4913" spans="1:7" x14ac:dyDescent="0.35">
      <c r="A4913" s="112" t="s">
        <v>816</v>
      </c>
      <c r="B4913" s="113" t="s">
        <v>2780</v>
      </c>
      <c r="C4913" s="113" t="s">
        <v>5105</v>
      </c>
      <c r="D4913" s="113" t="s">
        <v>824</v>
      </c>
      <c r="E4913" s="115"/>
      <c r="F4913" s="114">
        <v>12</v>
      </c>
      <c r="G4913" s="118" t="s">
        <v>821</v>
      </c>
    </row>
    <row r="4914" spans="1:7" ht="21" x14ac:dyDescent="0.35">
      <c r="A4914" s="112" t="s">
        <v>816</v>
      </c>
      <c r="B4914" s="113" t="s">
        <v>1434</v>
      </c>
      <c r="C4914" s="113" t="s">
        <v>3754</v>
      </c>
      <c r="D4914" s="113" t="s">
        <v>824</v>
      </c>
      <c r="E4914" s="115"/>
      <c r="F4914" s="114">
        <v>3</v>
      </c>
      <c r="G4914" s="118" t="s">
        <v>821</v>
      </c>
    </row>
    <row r="4915" spans="1:7" x14ac:dyDescent="0.35">
      <c r="A4915" s="112" t="s">
        <v>816</v>
      </c>
      <c r="B4915" s="113" t="s">
        <v>5106</v>
      </c>
      <c r="C4915" s="113" t="s">
        <v>5107</v>
      </c>
      <c r="D4915" s="113" t="s">
        <v>824</v>
      </c>
      <c r="E4915" s="115"/>
      <c r="F4915" s="114">
        <v>1</v>
      </c>
      <c r="G4915" s="118" t="s">
        <v>821</v>
      </c>
    </row>
    <row r="4916" spans="1:7" x14ac:dyDescent="0.35">
      <c r="A4916" s="112" t="s">
        <v>816</v>
      </c>
      <c r="B4916" s="113" t="s">
        <v>2035</v>
      </c>
      <c r="C4916" s="113" t="s">
        <v>5108</v>
      </c>
      <c r="D4916" s="113" t="s">
        <v>824</v>
      </c>
      <c r="E4916" s="115"/>
      <c r="F4916" s="114">
        <v>1</v>
      </c>
      <c r="G4916" s="118" t="s">
        <v>821</v>
      </c>
    </row>
    <row r="4917" spans="1:7" x14ac:dyDescent="0.35">
      <c r="A4917" s="112" t="s">
        <v>816</v>
      </c>
      <c r="B4917" s="113" t="s">
        <v>1233</v>
      </c>
      <c r="C4917" s="113" t="s">
        <v>5109</v>
      </c>
      <c r="D4917" s="113" t="s">
        <v>824</v>
      </c>
      <c r="E4917" s="115"/>
      <c r="F4917" s="114">
        <v>2</v>
      </c>
      <c r="G4917" s="118" t="s">
        <v>821</v>
      </c>
    </row>
    <row r="4918" spans="1:7" ht="21" x14ac:dyDescent="0.35">
      <c r="A4918" s="112" t="s">
        <v>816</v>
      </c>
      <c r="B4918" s="113" t="s">
        <v>853</v>
      </c>
      <c r="C4918" s="113" t="s">
        <v>4909</v>
      </c>
      <c r="D4918" s="113" t="s">
        <v>824</v>
      </c>
      <c r="E4918" s="115"/>
      <c r="F4918" s="114">
        <v>5</v>
      </c>
      <c r="G4918" s="118" t="s">
        <v>821</v>
      </c>
    </row>
    <row r="4919" spans="1:7" ht="21" x14ac:dyDescent="0.35">
      <c r="A4919" s="112" t="s">
        <v>816</v>
      </c>
      <c r="B4919" s="113" t="s">
        <v>969</v>
      </c>
      <c r="C4919" s="113" t="s">
        <v>5110</v>
      </c>
      <c r="D4919" s="113" t="s">
        <v>824</v>
      </c>
      <c r="E4919" s="115"/>
      <c r="F4919" s="114">
        <v>2</v>
      </c>
      <c r="G4919" s="118" t="s">
        <v>821</v>
      </c>
    </row>
    <row r="4920" spans="1:7" ht="21" x14ac:dyDescent="0.35">
      <c r="A4920" s="112" t="s">
        <v>816</v>
      </c>
      <c r="B4920" s="113" t="s">
        <v>935</v>
      </c>
      <c r="C4920" s="113" t="s">
        <v>5111</v>
      </c>
      <c r="D4920" s="113" t="s">
        <v>819</v>
      </c>
      <c r="E4920" s="113" t="s">
        <v>820</v>
      </c>
      <c r="F4920" s="114">
        <v>1</v>
      </c>
      <c r="G4920" s="118" t="s">
        <v>821</v>
      </c>
    </row>
    <row r="4921" spans="1:7" x14ac:dyDescent="0.35">
      <c r="A4921" s="112" t="s">
        <v>816</v>
      </c>
      <c r="B4921" s="113" t="s">
        <v>983</v>
      </c>
      <c r="C4921" s="113" t="s">
        <v>4865</v>
      </c>
      <c r="D4921" s="113" t="s">
        <v>824</v>
      </c>
      <c r="E4921" s="115"/>
      <c r="F4921" s="114">
        <v>2</v>
      </c>
      <c r="G4921" s="118" t="s">
        <v>821</v>
      </c>
    </row>
    <row r="4922" spans="1:7" ht="21" x14ac:dyDescent="0.35">
      <c r="A4922" s="112" t="s">
        <v>816</v>
      </c>
      <c r="B4922" s="113" t="s">
        <v>935</v>
      </c>
      <c r="C4922" s="113" t="s">
        <v>5112</v>
      </c>
      <c r="D4922" s="113" t="s">
        <v>819</v>
      </c>
      <c r="E4922" s="113" t="s">
        <v>820</v>
      </c>
      <c r="F4922" s="114">
        <v>1</v>
      </c>
      <c r="G4922" s="118" t="s">
        <v>821</v>
      </c>
    </row>
    <row r="4923" spans="1:7" ht="31.5" x14ac:dyDescent="0.35">
      <c r="A4923" s="112" t="s">
        <v>816</v>
      </c>
      <c r="B4923" s="113" t="s">
        <v>935</v>
      </c>
      <c r="C4923" s="113" t="s">
        <v>5113</v>
      </c>
      <c r="D4923" s="113" t="s">
        <v>819</v>
      </c>
      <c r="E4923" s="113" t="s">
        <v>820</v>
      </c>
      <c r="F4923" s="114">
        <v>1</v>
      </c>
      <c r="G4923" s="118" t="s">
        <v>821</v>
      </c>
    </row>
    <row r="4924" spans="1:7" ht="31.5" x14ac:dyDescent="0.35">
      <c r="A4924" s="112" t="s">
        <v>816</v>
      </c>
      <c r="B4924" s="113" t="s">
        <v>935</v>
      </c>
      <c r="C4924" s="113" t="s">
        <v>5114</v>
      </c>
      <c r="D4924" s="113" t="s">
        <v>819</v>
      </c>
      <c r="E4924" s="113" t="s">
        <v>820</v>
      </c>
      <c r="F4924" s="114">
        <v>1</v>
      </c>
      <c r="G4924" s="118" t="s">
        <v>821</v>
      </c>
    </row>
    <row r="4925" spans="1:7" ht="21" x14ac:dyDescent="0.35">
      <c r="A4925" s="112" t="s">
        <v>816</v>
      </c>
      <c r="B4925" s="113" t="s">
        <v>5115</v>
      </c>
      <c r="C4925" s="113" t="s">
        <v>5116</v>
      </c>
      <c r="D4925" s="113" t="s">
        <v>824</v>
      </c>
      <c r="E4925" s="115"/>
      <c r="F4925" s="114">
        <v>5</v>
      </c>
      <c r="G4925" s="118" t="s">
        <v>821</v>
      </c>
    </row>
    <row r="4926" spans="1:7" x14ac:dyDescent="0.35">
      <c r="A4926" s="112" t="s">
        <v>816</v>
      </c>
      <c r="B4926" s="113" t="s">
        <v>1315</v>
      </c>
      <c r="C4926" s="113" t="s">
        <v>5117</v>
      </c>
      <c r="D4926" s="113" t="s">
        <v>824</v>
      </c>
      <c r="E4926" s="115"/>
      <c r="F4926" s="114">
        <v>2</v>
      </c>
      <c r="G4926" s="118" t="s">
        <v>821</v>
      </c>
    </row>
    <row r="4927" spans="1:7" ht="21" x14ac:dyDescent="0.35">
      <c r="A4927" s="112" t="s">
        <v>816</v>
      </c>
      <c r="B4927" s="113" t="s">
        <v>1291</v>
      </c>
      <c r="C4927" s="113" t="s">
        <v>5118</v>
      </c>
      <c r="D4927" s="113" t="s">
        <v>819</v>
      </c>
      <c r="E4927" s="113" t="s">
        <v>845</v>
      </c>
      <c r="F4927" s="114">
        <v>1</v>
      </c>
      <c r="G4927" s="118" t="s">
        <v>821</v>
      </c>
    </row>
    <row r="4928" spans="1:7" ht="21" x14ac:dyDescent="0.35">
      <c r="A4928" s="112" t="s">
        <v>816</v>
      </c>
      <c r="B4928" s="113" t="s">
        <v>1408</v>
      </c>
      <c r="C4928" s="113" t="s">
        <v>5119</v>
      </c>
      <c r="D4928" s="113" t="s">
        <v>824</v>
      </c>
      <c r="E4928" s="115"/>
      <c r="F4928" s="114">
        <v>2</v>
      </c>
      <c r="G4928" s="118" t="s">
        <v>821</v>
      </c>
    </row>
    <row r="4929" spans="1:7" ht="21" x14ac:dyDescent="0.35">
      <c r="A4929" s="112" t="s">
        <v>816</v>
      </c>
      <c r="B4929" s="113" t="s">
        <v>5120</v>
      </c>
      <c r="C4929" s="113" t="s">
        <v>5121</v>
      </c>
      <c r="D4929" s="113" t="s">
        <v>824</v>
      </c>
      <c r="E4929" s="115"/>
      <c r="F4929" s="114">
        <v>4</v>
      </c>
      <c r="G4929" s="118" t="s">
        <v>821</v>
      </c>
    </row>
    <row r="4930" spans="1:7" ht="21" x14ac:dyDescent="0.35">
      <c r="A4930" s="112" t="s">
        <v>816</v>
      </c>
      <c r="B4930" s="113" t="s">
        <v>1378</v>
      </c>
      <c r="C4930" s="113" t="s">
        <v>3997</v>
      </c>
      <c r="D4930" s="113" t="s">
        <v>824</v>
      </c>
      <c r="E4930" s="115"/>
      <c r="F4930" s="114">
        <v>1</v>
      </c>
      <c r="G4930" s="118" t="s">
        <v>821</v>
      </c>
    </row>
    <row r="4931" spans="1:7" ht="21" x14ac:dyDescent="0.35">
      <c r="A4931" s="112" t="s">
        <v>816</v>
      </c>
      <c r="B4931" s="113" t="s">
        <v>998</v>
      </c>
      <c r="C4931" s="113" t="s">
        <v>5122</v>
      </c>
      <c r="D4931" s="113" t="s">
        <v>819</v>
      </c>
      <c r="E4931" s="113" t="s">
        <v>838</v>
      </c>
      <c r="F4931" s="114">
        <v>1</v>
      </c>
      <c r="G4931" s="118" t="s">
        <v>821</v>
      </c>
    </row>
    <row r="4932" spans="1:7" ht="21" x14ac:dyDescent="0.35">
      <c r="A4932" s="112" t="s">
        <v>816</v>
      </c>
      <c r="B4932" s="113" t="s">
        <v>2216</v>
      </c>
      <c r="C4932" s="113" t="s">
        <v>5123</v>
      </c>
      <c r="D4932" s="113" t="s">
        <v>824</v>
      </c>
      <c r="E4932" s="115"/>
      <c r="F4932" s="114">
        <v>8</v>
      </c>
      <c r="G4932" s="118" t="s">
        <v>821</v>
      </c>
    </row>
    <row r="4933" spans="1:7" x14ac:dyDescent="0.35">
      <c r="A4933" s="112" t="s">
        <v>816</v>
      </c>
      <c r="B4933" s="113" t="s">
        <v>1406</v>
      </c>
      <c r="C4933" s="113" t="s">
        <v>5124</v>
      </c>
      <c r="D4933" s="113" t="s">
        <v>824</v>
      </c>
      <c r="E4933" s="115"/>
      <c r="F4933" s="114">
        <v>2</v>
      </c>
      <c r="G4933" s="118" t="s">
        <v>821</v>
      </c>
    </row>
    <row r="4934" spans="1:7" ht="21" x14ac:dyDescent="0.35">
      <c r="A4934" s="112" t="s">
        <v>816</v>
      </c>
      <c r="B4934" s="113" t="s">
        <v>1138</v>
      </c>
      <c r="C4934" s="113" t="s">
        <v>5125</v>
      </c>
      <c r="D4934" s="113" t="s">
        <v>824</v>
      </c>
      <c r="E4934" s="115"/>
      <c r="F4934" s="114">
        <v>1</v>
      </c>
      <c r="G4934" s="118" t="s">
        <v>821</v>
      </c>
    </row>
    <row r="4935" spans="1:7" ht="21" x14ac:dyDescent="0.35">
      <c r="A4935" s="112" t="s">
        <v>816</v>
      </c>
      <c r="B4935" s="113" t="s">
        <v>1138</v>
      </c>
      <c r="C4935" s="113" t="s">
        <v>5125</v>
      </c>
      <c r="D4935" s="113" t="s">
        <v>824</v>
      </c>
      <c r="E4935" s="115"/>
      <c r="F4935" s="114">
        <v>1</v>
      </c>
      <c r="G4935" s="118" t="s">
        <v>821</v>
      </c>
    </row>
    <row r="4936" spans="1:7" ht="21" x14ac:dyDescent="0.35">
      <c r="A4936" s="112" t="s">
        <v>816</v>
      </c>
      <c r="B4936" s="113" t="s">
        <v>2601</v>
      </c>
      <c r="C4936" s="113" t="s">
        <v>5126</v>
      </c>
      <c r="D4936" s="113" t="s">
        <v>824</v>
      </c>
      <c r="E4936" s="115"/>
      <c r="F4936" s="114">
        <v>4</v>
      </c>
      <c r="G4936" s="118" t="s">
        <v>821</v>
      </c>
    </row>
    <row r="4937" spans="1:7" x14ac:dyDescent="0.35">
      <c r="A4937" s="112" t="s">
        <v>816</v>
      </c>
      <c r="B4937" s="113" t="s">
        <v>1291</v>
      </c>
      <c r="C4937" s="113" t="s">
        <v>5127</v>
      </c>
      <c r="D4937" s="113" t="s">
        <v>824</v>
      </c>
      <c r="E4937" s="115"/>
      <c r="F4937" s="114">
        <v>1</v>
      </c>
      <c r="G4937" s="118" t="s">
        <v>821</v>
      </c>
    </row>
    <row r="4938" spans="1:7" x14ac:dyDescent="0.35">
      <c r="A4938" s="112" t="s">
        <v>816</v>
      </c>
      <c r="B4938" s="113" t="s">
        <v>1291</v>
      </c>
      <c r="C4938" s="113" t="s">
        <v>5127</v>
      </c>
      <c r="D4938" s="113" t="s">
        <v>824</v>
      </c>
      <c r="E4938" s="115"/>
      <c r="F4938" s="114">
        <v>1</v>
      </c>
      <c r="G4938" s="118" t="s">
        <v>821</v>
      </c>
    </row>
    <row r="4939" spans="1:7" ht="21" x14ac:dyDescent="0.35">
      <c r="A4939" s="112" t="s">
        <v>816</v>
      </c>
      <c r="B4939" s="113" t="s">
        <v>1378</v>
      </c>
      <c r="C4939" s="113" t="s">
        <v>5128</v>
      </c>
      <c r="D4939" s="113" t="s">
        <v>824</v>
      </c>
      <c r="E4939" s="115"/>
      <c r="F4939" s="114">
        <v>1</v>
      </c>
      <c r="G4939" s="118" t="s">
        <v>821</v>
      </c>
    </row>
    <row r="4940" spans="1:7" ht="21" x14ac:dyDescent="0.35">
      <c r="A4940" s="112" t="s">
        <v>816</v>
      </c>
      <c r="B4940" s="113" t="s">
        <v>3588</v>
      </c>
      <c r="C4940" s="113" t="s">
        <v>5129</v>
      </c>
      <c r="D4940" s="113" t="s">
        <v>824</v>
      </c>
      <c r="E4940" s="115"/>
      <c r="F4940" s="114">
        <v>4</v>
      </c>
      <c r="G4940" s="118" t="s">
        <v>821</v>
      </c>
    </row>
    <row r="4941" spans="1:7" ht="21" x14ac:dyDescent="0.35">
      <c r="A4941" s="112" t="s">
        <v>816</v>
      </c>
      <c r="B4941" s="113" t="s">
        <v>1814</v>
      </c>
      <c r="C4941" s="113" t="s">
        <v>3248</v>
      </c>
      <c r="D4941" s="113" t="s">
        <v>824</v>
      </c>
      <c r="E4941" s="115"/>
      <c r="F4941" s="114">
        <v>1</v>
      </c>
      <c r="G4941" s="118" t="s">
        <v>821</v>
      </c>
    </row>
    <row r="4942" spans="1:7" ht="21" x14ac:dyDescent="0.35">
      <c r="A4942" s="112" t="s">
        <v>816</v>
      </c>
      <c r="B4942" s="113" t="s">
        <v>827</v>
      </c>
      <c r="C4942" s="113" t="s">
        <v>5130</v>
      </c>
      <c r="D4942" s="113" t="s">
        <v>824</v>
      </c>
      <c r="E4942" s="115"/>
      <c r="F4942" s="114">
        <v>4</v>
      </c>
      <c r="G4942" s="118" t="s">
        <v>821</v>
      </c>
    </row>
    <row r="4943" spans="1:7" ht="21" x14ac:dyDescent="0.35">
      <c r="A4943" s="112" t="s">
        <v>816</v>
      </c>
      <c r="B4943" s="113" t="s">
        <v>5131</v>
      </c>
      <c r="C4943" s="113" t="s">
        <v>5132</v>
      </c>
      <c r="D4943" s="113" t="s">
        <v>824</v>
      </c>
      <c r="E4943" s="115"/>
      <c r="F4943" s="114">
        <v>4</v>
      </c>
      <c r="G4943" s="118" t="s">
        <v>821</v>
      </c>
    </row>
    <row r="4944" spans="1:7" ht="21" x14ac:dyDescent="0.35">
      <c r="A4944" s="112" t="s">
        <v>816</v>
      </c>
      <c r="B4944" s="113" t="s">
        <v>1009</v>
      </c>
      <c r="C4944" s="113" t="s">
        <v>5133</v>
      </c>
      <c r="D4944" s="113" t="s">
        <v>824</v>
      </c>
      <c r="E4944" s="115"/>
      <c r="F4944" s="114">
        <v>4</v>
      </c>
      <c r="G4944" s="118" t="s">
        <v>821</v>
      </c>
    </row>
    <row r="4945" spans="1:7" ht="21" x14ac:dyDescent="0.35">
      <c r="A4945" s="112" t="s">
        <v>816</v>
      </c>
      <c r="B4945" s="113" t="s">
        <v>902</v>
      </c>
      <c r="C4945" s="113" t="s">
        <v>5134</v>
      </c>
      <c r="D4945" s="113" t="s">
        <v>819</v>
      </c>
      <c r="E4945" s="113" t="s">
        <v>845</v>
      </c>
      <c r="F4945" s="114">
        <v>2</v>
      </c>
      <c r="G4945" s="118" t="s">
        <v>821</v>
      </c>
    </row>
    <row r="4946" spans="1:7" ht="21" x14ac:dyDescent="0.35">
      <c r="A4946" s="112" t="s">
        <v>816</v>
      </c>
      <c r="B4946" s="113" t="s">
        <v>998</v>
      </c>
      <c r="C4946" s="113" t="s">
        <v>5135</v>
      </c>
      <c r="D4946" s="113" t="s">
        <v>824</v>
      </c>
      <c r="E4946" s="115"/>
      <c r="F4946" s="114">
        <v>1</v>
      </c>
      <c r="G4946" s="118" t="s">
        <v>821</v>
      </c>
    </row>
    <row r="4947" spans="1:7" ht="21" x14ac:dyDescent="0.35">
      <c r="A4947" s="112" t="s">
        <v>816</v>
      </c>
      <c r="B4947" s="113" t="s">
        <v>5136</v>
      </c>
      <c r="C4947" s="113" t="s">
        <v>5137</v>
      </c>
      <c r="D4947" s="113" t="s">
        <v>824</v>
      </c>
      <c r="E4947" s="115"/>
      <c r="F4947" s="114">
        <v>1</v>
      </c>
      <c r="G4947" s="118" t="s">
        <v>821</v>
      </c>
    </row>
    <row r="4948" spans="1:7" x14ac:dyDescent="0.35">
      <c r="A4948" s="112" t="s">
        <v>816</v>
      </c>
      <c r="B4948" s="113" t="s">
        <v>817</v>
      </c>
      <c r="C4948" s="113" t="s">
        <v>5138</v>
      </c>
      <c r="D4948" s="113" t="s">
        <v>824</v>
      </c>
      <c r="E4948" s="115"/>
      <c r="F4948" s="114">
        <v>1</v>
      </c>
      <c r="G4948" s="118" t="s">
        <v>821</v>
      </c>
    </row>
    <row r="4949" spans="1:7" ht="21" x14ac:dyDescent="0.35">
      <c r="A4949" s="112" t="s">
        <v>816</v>
      </c>
      <c r="B4949" s="113" t="s">
        <v>1291</v>
      </c>
      <c r="C4949" s="113" t="s">
        <v>5139</v>
      </c>
      <c r="D4949" s="113" t="s">
        <v>824</v>
      </c>
      <c r="E4949" s="115"/>
      <c r="F4949" s="114">
        <v>2</v>
      </c>
      <c r="G4949" s="118" t="s">
        <v>821</v>
      </c>
    </row>
    <row r="4950" spans="1:7" ht="21" x14ac:dyDescent="0.35">
      <c r="A4950" s="112" t="s">
        <v>816</v>
      </c>
      <c r="B4950" s="113" t="s">
        <v>983</v>
      </c>
      <c r="C4950" s="113" t="s">
        <v>4032</v>
      </c>
      <c r="D4950" s="113" t="s">
        <v>824</v>
      </c>
      <c r="E4950" s="115"/>
      <c r="F4950" s="114">
        <v>4</v>
      </c>
      <c r="G4950" s="118" t="s">
        <v>821</v>
      </c>
    </row>
    <row r="4951" spans="1:7" x14ac:dyDescent="0.35">
      <c r="A4951" s="112" t="s">
        <v>816</v>
      </c>
      <c r="B4951" s="113" t="s">
        <v>853</v>
      </c>
      <c r="C4951" s="113" t="s">
        <v>5140</v>
      </c>
      <c r="D4951" s="113" t="s">
        <v>824</v>
      </c>
      <c r="E4951" s="115"/>
      <c r="F4951" s="114">
        <v>1</v>
      </c>
      <c r="G4951" s="118" t="s">
        <v>821</v>
      </c>
    </row>
    <row r="4952" spans="1:7" x14ac:dyDescent="0.35">
      <c r="A4952" s="112" t="s">
        <v>816</v>
      </c>
      <c r="B4952" s="113" t="s">
        <v>1406</v>
      </c>
      <c r="C4952" s="113" t="s">
        <v>5141</v>
      </c>
      <c r="D4952" s="113" t="s">
        <v>824</v>
      </c>
      <c r="E4952" s="115"/>
      <c r="F4952" s="114">
        <v>2</v>
      </c>
      <c r="G4952" s="118" t="s">
        <v>821</v>
      </c>
    </row>
    <row r="4953" spans="1:7" ht="21" x14ac:dyDescent="0.35">
      <c r="A4953" s="112" t="s">
        <v>816</v>
      </c>
      <c r="B4953" s="113" t="s">
        <v>2450</v>
      </c>
      <c r="C4953" s="113" t="s">
        <v>4345</v>
      </c>
      <c r="D4953" s="113" t="s">
        <v>824</v>
      </c>
      <c r="E4953" s="115"/>
      <c r="F4953" s="114">
        <v>1</v>
      </c>
      <c r="G4953" s="118" t="s">
        <v>821</v>
      </c>
    </row>
    <row r="4954" spans="1:7" ht="21" x14ac:dyDescent="0.35">
      <c r="A4954" s="112" t="s">
        <v>816</v>
      </c>
      <c r="B4954" s="113" t="s">
        <v>1315</v>
      </c>
      <c r="C4954" s="113" t="s">
        <v>5142</v>
      </c>
      <c r="D4954" s="113" t="s">
        <v>824</v>
      </c>
      <c r="E4954" s="115"/>
      <c r="F4954" s="114">
        <v>2</v>
      </c>
      <c r="G4954" s="118" t="s">
        <v>821</v>
      </c>
    </row>
    <row r="4955" spans="1:7" ht="21" x14ac:dyDescent="0.35">
      <c r="A4955" s="112" t="s">
        <v>816</v>
      </c>
      <c r="B4955" s="113" t="s">
        <v>1823</v>
      </c>
      <c r="C4955" s="113" t="s">
        <v>5143</v>
      </c>
      <c r="D4955" s="113" t="s">
        <v>824</v>
      </c>
      <c r="E4955" s="115"/>
      <c r="F4955" s="114">
        <v>12</v>
      </c>
      <c r="G4955" s="118" t="s">
        <v>821</v>
      </c>
    </row>
    <row r="4956" spans="1:7" ht="21" x14ac:dyDescent="0.35">
      <c r="A4956" s="112" t="s">
        <v>816</v>
      </c>
      <c r="B4956" s="113" t="s">
        <v>863</v>
      </c>
      <c r="C4956" s="113" t="s">
        <v>5144</v>
      </c>
      <c r="D4956" s="113" t="s">
        <v>819</v>
      </c>
      <c r="E4956" s="113" t="s">
        <v>838</v>
      </c>
      <c r="F4956" s="114">
        <v>1</v>
      </c>
      <c r="G4956" s="118" t="s">
        <v>821</v>
      </c>
    </row>
    <row r="4957" spans="1:7" x14ac:dyDescent="0.35">
      <c r="A4957" s="112" t="s">
        <v>816</v>
      </c>
      <c r="B4957" s="113" t="s">
        <v>5145</v>
      </c>
      <c r="C4957" s="113" t="s">
        <v>5146</v>
      </c>
      <c r="D4957" s="113" t="s">
        <v>824</v>
      </c>
      <c r="E4957" s="115"/>
      <c r="F4957" s="114">
        <v>1</v>
      </c>
      <c r="G4957" s="118" t="s">
        <v>821</v>
      </c>
    </row>
    <row r="4958" spans="1:7" ht="21" x14ac:dyDescent="0.35">
      <c r="A4958" s="112" t="s">
        <v>816</v>
      </c>
      <c r="B4958" s="113" t="s">
        <v>2314</v>
      </c>
      <c r="C4958" s="113" t="s">
        <v>5147</v>
      </c>
      <c r="D4958" s="113" t="s">
        <v>824</v>
      </c>
      <c r="E4958" s="115"/>
      <c r="F4958" s="114">
        <v>4</v>
      </c>
      <c r="G4958" s="118" t="s">
        <v>821</v>
      </c>
    </row>
    <row r="4959" spans="1:7" ht="21" x14ac:dyDescent="0.35">
      <c r="A4959" s="112" t="s">
        <v>816</v>
      </c>
      <c r="B4959" s="113" t="s">
        <v>3767</v>
      </c>
      <c r="C4959" s="113" t="s">
        <v>5148</v>
      </c>
      <c r="D4959" s="113" t="s">
        <v>824</v>
      </c>
      <c r="E4959" s="115"/>
      <c r="F4959" s="114">
        <v>2</v>
      </c>
      <c r="G4959" s="118" t="s">
        <v>821</v>
      </c>
    </row>
    <row r="4960" spans="1:7" ht="21" x14ac:dyDescent="0.35">
      <c r="A4960" s="112" t="s">
        <v>816</v>
      </c>
      <c r="B4960" s="113" t="s">
        <v>1747</v>
      </c>
      <c r="C4960" s="113" t="s">
        <v>5149</v>
      </c>
      <c r="D4960" s="113" t="s">
        <v>824</v>
      </c>
      <c r="E4960" s="115"/>
      <c r="F4960" s="114">
        <v>1</v>
      </c>
      <c r="G4960" s="118" t="s">
        <v>821</v>
      </c>
    </row>
    <row r="4961" spans="1:7" ht="21" x14ac:dyDescent="0.35">
      <c r="A4961" s="112" t="s">
        <v>816</v>
      </c>
      <c r="B4961" s="113" t="s">
        <v>890</v>
      </c>
      <c r="C4961" s="113" t="s">
        <v>5150</v>
      </c>
      <c r="D4961" s="113" t="s">
        <v>819</v>
      </c>
      <c r="E4961" s="113" t="s">
        <v>838</v>
      </c>
      <c r="F4961" s="114">
        <v>1</v>
      </c>
      <c r="G4961" s="118" t="s">
        <v>821</v>
      </c>
    </row>
    <row r="4962" spans="1:7" ht="21" x14ac:dyDescent="0.35">
      <c r="A4962" s="112" t="s">
        <v>816</v>
      </c>
      <c r="B4962" s="113" t="s">
        <v>996</v>
      </c>
      <c r="C4962" s="113" t="s">
        <v>5151</v>
      </c>
      <c r="D4962" s="113" t="s">
        <v>819</v>
      </c>
      <c r="E4962" s="113" t="s">
        <v>820</v>
      </c>
      <c r="F4962" s="114">
        <v>1</v>
      </c>
      <c r="G4962" s="118" t="s">
        <v>821</v>
      </c>
    </row>
    <row r="4963" spans="1:7" ht="21" x14ac:dyDescent="0.35">
      <c r="A4963" s="112" t="s">
        <v>816</v>
      </c>
      <c r="B4963" s="113" t="s">
        <v>996</v>
      </c>
      <c r="C4963" s="113" t="s">
        <v>5152</v>
      </c>
      <c r="D4963" s="113" t="s">
        <v>824</v>
      </c>
      <c r="E4963" s="115"/>
      <c r="F4963" s="114">
        <v>1</v>
      </c>
      <c r="G4963" s="118" t="s">
        <v>821</v>
      </c>
    </row>
    <row r="4964" spans="1:7" ht="21" x14ac:dyDescent="0.35">
      <c r="A4964" s="112" t="s">
        <v>816</v>
      </c>
      <c r="B4964" s="113" t="s">
        <v>1274</v>
      </c>
      <c r="C4964" s="113" t="s">
        <v>5153</v>
      </c>
      <c r="D4964" s="113" t="s">
        <v>824</v>
      </c>
      <c r="E4964" s="115"/>
      <c r="F4964" s="114">
        <v>1</v>
      </c>
      <c r="G4964" s="118" t="s">
        <v>821</v>
      </c>
    </row>
    <row r="4965" spans="1:7" ht="21" x14ac:dyDescent="0.35">
      <c r="A4965" s="112" t="s">
        <v>816</v>
      </c>
      <c r="B4965" s="113" t="s">
        <v>1434</v>
      </c>
      <c r="C4965" s="113" t="s">
        <v>5154</v>
      </c>
      <c r="D4965" s="113" t="s">
        <v>824</v>
      </c>
      <c r="E4965" s="115"/>
      <c r="F4965" s="114">
        <v>1</v>
      </c>
      <c r="G4965" s="118" t="s">
        <v>821</v>
      </c>
    </row>
    <row r="4966" spans="1:7" ht="21" x14ac:dyDescent="0.35">
      <c r="A4966" s="112" t="s">
        <v>816</v>
      </c>
      <c r="B4966" s="113" t="s">
        <v>1532</v>
      </c>
      <c r="C4966" s="113" t="s">
        <v>5155</v>
      </c>
      <c r="D4966" s="113" t="s">
        <v>819</v>
      </c>
      <c r="E4966" s="113" t="s">
        <v>838</v>
      </c>
      <c r="F4966" s="114">
        <v>1</v>
      </c>
      <c r="G4966" s="118" t="s">
        <v>821</v>
      </c>
    </row>
    <row r="4967" spans="1:7" ht="21" x14ac:dyDescent="0.35">
      <c r="A4967" s="112" t="s">
        <v>816</v>
      </c>
      <c r="B4967" s="113" t="s">
        <v>1532</v>
      </c>
      <c r="C4967" s="113" t="s">
        <v>5155</v>
      </c>
      <c r="D4967" s="113" t="s">
        <v>819</v>
      </c>
      <c r="E4967" s="113" t="s">
        <v>838</v>
      </c>
      <c r="F4967" s="114">
        <v>1</v>
      </c>
      <c r="G4967" s="118" t="s">
        <v>821</v>
      </c>
    </row>
    <row r="4968" spans="1:7" ht="21" x14ac:dyDescent="0.35">
      <c r="A4968" s="112" t="s">
        <v>816</v>
      </c>
      <c r="B4968" s="113" t="s">
        <v>983</v>
      </c>
      <c r="C4968" s="113" t="s">
        <v>5156</v>
      </c>
      <c r="D4968" s="113" t="s">
        <v>824</v>
      </c>
      <c r="E4968" s="115"/>
      <c r="F4968" s="114">
        <v>1</v>
      </c>
      <c r="G4968" s="118" t="s">
        <v>821</v>
      </c>
    </row>
    <row r="4969" spans="1:7" ht="21" x14ac:dyDescent="0.35">
      <c r="A4969" s="112" t="s">
        <v>816</v>
      </c>
      <c r="B4969" s="113" t="s">
        <v>983</v>
      </c>
      <c r="C4969" s="113" t="s">
        <v>5156</v>
      </c>
      <c r="D4969" s="113" t="s">
        <v>824</v>
      </c>
      <c r="E4969" s="115"/>
      <c r="F4969" s="114">
        <v>1</v>
      </c>
      <c r="G4969" s="118" t="s">
        <v>821</v>
      </c>
    </row>
    <row r="4970" spans="1:7" ht="21" x14ac:dyDescent="0.35">
      <c r="A4970" s="112" t="s">
        <v>816</v>
      </c>
      <c r="B4970" s="113" t="s">
        <v>983</v>
      </c>
      <c r="C4970" s="113" t="s">
        <v>5156</v>
      </c>
      <c r="D4970" s="113" t="s">
        <v>824</v>
      </c>
      <c r="E4970" s="115"/>
      <c r="F4970" s="114">
        <v>1</v>
      </c>
      <c r="G4970" s="118" t="s">
        <v>821</v>
      </c>
    </row>
    <row r="4971" spans="1:7" ht="21" x14ac:dyDescent="0.35">
      <c r="A4971" s="112" t="s">
        <v>816</v>
      </c>
      <c r="B4971" s="113" t="s">
        <v>983</v>
      </c>
      <c r="C4971" s="113" t="s">
        <v>5156</v>
      </c>
      <c r="D4971" s="113" t="s">
        <v>824</v>
      </c>
      <c r="E4971" s="115"/>
      <c r="F4971" s="114">
        <v>1</v>
      </c>
      <c r="G4971" s="118" t="s">
        <v>821</v>
      </c>
    </row>
    <row r="4972" spans="1:7" ht="21" x14ac:dyDescent="0.35">
      <c r="A4972" s="112" t="s">
        <v>816</v>
      </c>
      <c r="B4972" s="113" t="s">
        <v>983</v>
      </c>
      <c r="C4972" s="113" t="s">
        <v>5156</v>
      </c>
      <c r="D4972" s="113" t="s">
        <v>824</v>
      </c>
      <c r="E4972" s="115"/>
      <c r="F4972" s="114">
        <v>1</v>
      </c>
      <c r="G4972" s="118" t="s">
        <v>821</v>
      </c>
    </row>
    <row r="4973" spans="1:7" ht="21" x14ac:dyDescent="0.35">
      <c r="A4973" s="112" t="s">
        <v>816</v>
      </c>
      <c r="B4973" s="113" t="s">
        <v>983</v>
      </c>
      <c r="C4973" s="113" t="s">
        <v>5156</v>
      </c>
      <c r="D4973" s="113" t="s">
        <v>824</v>
      </c>
      <c r="E4973" s="115"/>
      <c r="F4973" s="114">
        <v>1</v>
      </c>
      <c r="G4973" s="118" t="s">
        <v>821</v>
      </c>
    </row>
    <row r="4974" spans="1:7" ht="21" x14ac:dyDescent="0.35">
      <c r="A4974" s="112" t="s">
        <v>816</v>
      </c>
      <c r="B4974" s="113" t="s">
        <v>917</v>
      </c>
      <c r="C4974" s="113" t="s">
        <v>5157</v>
      </c>
      <c r="D4974" s="113" t="s">
        <v>824</v>
      </c>
      <c r="E4974" s="115"/>
      <c r="F4974" s="114">
        <v>4</v>
      </c>
      <c r="G4974" s="118" t="s">
        <v>821</v>
      </c>
    </row>
    <row r="4975" spans="1:7" ht="21" x14ac:dyDescent="0.35">
      <c r="A4975" s="112" t="s">
        <v>816</v>
      </c>
      <c r="B4975" s="113" t="s">
        <v>2165</v>
      </c>
      <c r="C4975" s="113" t="s">
        <v>5158</v>
      </c>
      <c r="D4975" s="113" t="s">
        <v>824</v>
      </c>
      <c r="E4975" s="115"/>
      <c r="F4975" s="114">
        <v>1</v>
      </c>
      <c r="G4975" s="118" t="s">
        <v>821</v>
      </c>
    </row>
    <row r="4976" spans="1:7" ht="21" x14ac:dyDescent="0.35">
      <c r="A4976" s="112" t="s">
        <v>816</v>
      </c>
      <c r="B4976" s="113" t="s">
        <v>4413</v>
      </c>
      <c r="C4976" s="113" t="s">
        <v>5159</v>
      </c>
      <c r="D4976" s="113" t="s">
        <v>824</v>
      </c>
      <c r="E4976" s="115"/>
      <c r="F4976" s="114">
        <v>1</v>
      </c>
      <c r="G4976" s="118" t="s">
        <v>821</v>
      </c>
    </row>
    <row r="4977" spans="1:7" ht="21" x14ac:dyDescent="0.35">
      <c r="A4977" s="112" t="s">
        <v>816</v>
      </c>
      <c r="B4977" s="113" t="s">
        <v>983</v>
      </c>
      <c r="C4977" s="113" t="s">
        <v>5160</v>
      </c>
      <c r="D4977" s="113" t="s">
        <v>824</v>
      </c>
      <c r="E4977" s="115"/>
      <c r="F4977" s="114">
        <v>6</v>
      </c>
      <c r="G4977" s="118" t="s">
        <v>821</v>
      </c>
    </row>
    <row r="4978" spans="1:7" x14ac:dyDescent="0.35">
      <c r="A4978" s="112" t="s">
        <v>816</v>
      </c>
      <c r="B4978" s="113" t="s">
        <v>998</v>
      </c>
      <c r="C4978" s="113" t="s">
        <v>5161</v>
      </c>
      <c r="D4978" s="113" t="s">
        <v>824</v>
      </c>
      <c r="E4978" s="115"/>
      <c r="F4978" s="114">
        <v>6</v>
      </c>
      <c r="G4978" s="118" t="s">
        <v>821</v>
      </c>
    </row>
    <row r="4979" spans="1:7" ht="21" x14ac:dyDescent="0.35">
      <c r="A4979" s="112" t="s">
        <v>816</v>
      </c>
      <c r="B4979" s="113" t="s">
        <v>1526</v>
      </c>
      <c r="C4979" s="113" t="s">
        <v>5162</v>
      </c>
      <c r="D4979" s="113" t="s">
        <v>824</v>
      </c>
      <c r="E4979" s="115"/>
      <c r="F4979" s="114">
        <v>1</v>
      </c>
      <c r="G4979" s="118" t="s">
        <v>821</v>
      </c>
    </row>
    <row r="4980" spans="1:7" ht="21" x14ac:dyDescent="0.35">
      <c r="A4980" s="112" t="s">
        <v>816</v>
      </c>
      <c r="B4980" s="113" t="s">
        <v>4103</v>
      </c>
      <c r="C4980" s="113" t="s">
        <v>4104</v>
      </c>
      <c r="D4980" s="113" t="s">
        <v>824</v>
      </c>
      <c r="E4980" s="115"/>
      <c r="F4980" s="114">
        <v>1</v>
      </c>
      <c r="G4980" s="118" t="s">
        <v>821</v>
      </c>
    </row>
    <row r="4981" spans="1:7" ht="21" x14ac:dyDescent="0.35">
      <c r="A4981" s="112" t="s">
        <v>816</v>
      </c>
      <c r="B4981" s="113" t="s">
        <v>2625</v>
      </c>
      <c r="C4981" s="113" t="s">
        <v>5163</v>
      </c>
      <c r="D4981" s="113" t="s">
        <v>824</v>
      </c>
      <c r="E4981" s="115"/>
      <c r="F4981" s="114">
        <v>2</v>
      </c>
      <c r="G4981" s="118" t="s">
        <v>821</v>
      </c>
    </row>
    <row r="4982" spans="1:7" x14ac:dyDescent="0.35">
      <c r="A4982" s="112" t="s">
        <v>816</v>
      </c>
      <c r="B4982" s="113" t="s">
        <v>983</v>
      </c>
      <c r="C4982" s="113" t="s">
        <v>5164</v>
      </c>
      <c r="D4982" s="113" t="s">
        <v>824</v>
      </c>
      <c r="E4982" s="115"/>
      <c r="F4982" s="114">
        <v>2</v>
      </c>
      <c r="G4982" s="118" t="s">
        <v>821</v>
      </c>
    </row>
    <row r="4983" spans="1:7" x14ac:dyDescent="0.35">
      <c r="A4983" s="112" t="s">
        <v>816</v>
      </c>
      <c r="B4983" s="113" t="s">
        <v>1378</v>
      </c>
      <c r="C4983" s="113" t="s">
        <v>5165</v>
      </c>
      <c r="D4983" s="113" t="s">
        <v>824</v>
      </c>
      <c r="E4983" s="115"/>
      <c r="F4983" s="114">
        <v>6</v>
      </c>
      <c r="G4983" s="118" t="s">
        <v>821</v>
      </c>
    </row>
    <row r="4984" spans="1:7" ht="21" x14ac:dyDescent="0.35">
      <c r="A4984" s="112" t="s">
        <v>816</v>
      </c>
      <c r="B4984" s="113" t="s">
        <v>902</v>
      </c>
      <c r="C4984" s="113" t="s">
        <v>5166</v>
      </c>
      <c r="D4984" s="113" t="s">
        <v>819</v>
      </c>
      <c r="E4984" s="113" t="s">
        <v>845</v>
      </c>
      <c r="F4984" s="114">
        <v>2</v>
      </c>
      <c r="G4984" s="118" t="s">
        <v>821</v>
      </c>
    </row>
    <row r="4985" spans="1:7" ht="21" x14ac:dyDescent="0.35">
      <c r="A4985" s="112" t="s">
        <v>816</v>
      </c>
      <c r="B4985" s="113" t="s">
        <v>902</v>
      </c>
      <c r="C4985" s="113" t="s">
        <v>5167</v>
      </c>
      <c r="D4985" s="113" t="s">
        <v>819</v>
      </c>
      <c r="E4985" s="113" t="s">
        <v>845</v>
      </c>
      <c r="F4985" s="114">
        <v>2</v>
      </c>
      <c r="G4985" s="118" t="s">
        <v>821</v>
      </c>
    </row>
    <row r="4986" spans="1:7" ht="21" x14ac:dyDescent="0.35">
      <c r="A4986" s="112" t="s">
        <v>816</v>
      </c>
      <c r="B4986" s="113" t="s">
        <v>998</v>
      </c>
      <c r="C4986" s="113" t="s">
        <v>5168</v>
      </c>
      <c r="D4986" s="113" t="s">
        <v>824</v>
      </c>
      <c r="E4986" s="115"/>
      <c r="F4986" s="114">
        <v>1</v>
      </c>
      <c r="G4986" s="118" t="s">
        <v>821</v>
      </c>
    </row>
    <row r="4987" spans="1:7" ht="21" x14ac:dyDescent="0.35">
      <c r="A4987" s="112" t="s">
        <v>816</v>
      </c>
      <c r="B4987" s="113" t="s">
        <v>998</v>
      </c>
      <c r="C4987" s="113" t="s">
        <v>5168</v>
      </c>
      <c r="D4987" s="113" t="s">
        <v>824</v>
      </c>
      <c r="E4987" s="115"/>
      <c r="F4987" s="114">
        <v>1</v>
      </c>
      <c r="G4987" s="118" t="s">
        <v>821</v>
      </c>
    </row>
    <row r="4988" spans="1:7" ht="21" x14ac:dyDescent="0.35">
      <c r="A4988" s="112" t="s">
        <v>816</v>
      </c>
      <c r="B4988" s="113" t="s">
        <v>1814</v>
      </c>
      <c r="C4988" s="113" t="s">
        <v>3886</v>
      </c>
      <c r="D4988" s="113" t="s">
        <v>819</v>
      </c>
      <c r="E4988" s="113" t="s">
        <v>820</v>
      </c>
      <c r="F4988" s="114">
        <v>1</v>
      </c>
      <c r="G4988" s="118" t="s">
        <v>821</v>
      </c>
    </row>
    <row r="4989" spans="1:7" ht="21" x14ac:dyDescent="0.35">
      <c r="A4989" s="112" t="s">
        <v>816</v>
      </c>
      <c r="B4989" s="113" t="s">
        <v>1444</v>
      </c>
      <c r="C4989" s="113" t="s">
        <v>5169</v>
      </c>
      <c r="D4989" s="113" t="s">
        <v>819</v>
      </c>
      <c r="E4989" s="113" t="s">
        <v>829</v>
      </c>
      <c r="F4989" s="114">
        <v>2</v>
      </c>
      <c r="G4989" s="118" t="s">
        <v>821</v>
      </c>
    </row>
    <row r="4990" spans="1:7" ht="21" x14ac:dyDescent="0.35">
      <c r="A4990" s="112" t="s">
        <v>816</v>
      </c>
      <c r="B4990" s="113" t="s">
        <v>2865</v>
      </c>
      <c r="C4990" s="113" t="s">
        <v>5170</v>
      </c>
      <c r="D4990" s="113" t="s">
        <v>824</v>
      </c>
      <c r="E4990" s="115"/>
      <c r="F4990" s="114">
        <v>8</v>
      </c>
      <c r="G4990" s="118" t="s">
        <v>821</v>
      </c>
    </row>
    <row r="4991" spans="1:7" x14ac:dyDescent="0.35">
      <c r="A4991" s="112" t="s">
        <v>816</v>
      </c>
      <c r="B4991" s="113" t="s">
        <v>2780</v>
      </c>
      <c r="C4991" s="113" t="s">
        <v>5171</v>
      </c>
      <c r="D4991" s="113" t="s">
        <v>824</v>
      </c>
      <c r="E4991" s="115"/>
      <c r="F4991" s="114">
        <v>1</v>
      </c>
      <c r="G4991" s="118" t="s">
        <v>821</v>
      </c>
    </row>
    <row r="4992" spans="1:7" ht="21" x14ac:dyDescent="0.35">
      <c r="A4992" s="112" t="s">
        <v>816</v>
      </c>
      <c r="B4992" s="113" t="s">
        <v>827</v>
      </c>
      <c r="C4992" s="113" t="s">
        <v>5172</v>
      </c>
      <c r="D4992" s="113" t="s">
        <v>824</v>
      </c>
      <c r="E4992" s="115"/>
      <c r="F4992" s="114">
        <v>1</v>
      </c>
      <c r="G4992" s="118" t="s">
        <v>821</v>
      </c>
    </row>
    <row r="4993" spans="1:7" ht="21" x14ac:dyDescent="0.35">
      <c r="A4993" s="112" t="s">
        <v>816</v>
      </c>
      <c r="B4993" s="113" t="s">
        <v>827</v>
      </c>
      <c r="C4993" s="113" t="s">
        <v>5172</v>
      </c>
      <c r="D4993" s="113" t="s">
        <v>824</v>
      </c>
      <c r="E4993" s="115"/>
      <c r="F4993" s="114">
        <v>1</v>
      </c>
      <c r="G4993" s="118" t="s">
        <v>821</v>
      </c>
    </row>
    <row r="4994" spans="1:7" x14ac:dyDescent="0.35">
      <c r="A4994" s="112" t="s">
        <v>816</v>
      </c>
      <c r="B4994" s="113" t="s">
        <v>1009</v>
      </c>
      <c r="C4994" s="113" t="s">
        <v>3219</v>
      </c>
      <c r="D4994" s="113" t="s">
        <v>824</v>
      </c>
      <c r="E4994" s="115"/>
      <c r="F4994" s="114">
        <v>1</v>
      </c>
      <c r="G4994" s="118" t="s">
        <v>821</v>
      </c>
    </row>
    <row r="4995" spans="1:7" ht="21" x14ac:dyDescent="0.35">
      <c r="A4995" s="112" t="s">
        <v>816</v>
      </c>
      <c r="B4995" s="113" t="s">
        <v>969</v>
      </c>
      <c r="C4995" s="113" t="s">
        <v>5173</v>
      </c>
      <c r="D4995" s="113" t="s">
        <v>824</v>
      </c>
      <c r="E4995" s="115"/>
      <c r="F4995" s="114">
        <v>1</v>
      </c>
      <c r="G4995" s="118" t="s">
        <v>821</v>
      </c>
    </row>
    <row r="4996" spans="1:7" ht="21" x14ac:dyDescent="0.35">
      <c r="A4996" s="112" t="s">
        <v>816</v>
      </c>
      <c r="B4996" s="113" t="s">
        <v>3891</v>
      </c>
      <c r="C4996" s="113" t="s">
        <v>5174</v>
      </c>
      <c r="D4996" s="113" t="s">
        <v>824</v>
      </c>
      <c r="E4996" s="115"/>
      <c r="F4996" s="114">
        <v>2</v>
      </c>
      <c r="G4996" s="118" t="s">
        <v>821</v>
      </c>
    </row>
    <row r="4997" spans="1:7" x14ac:dyDescent="0.35">
      <c r="A4997" s="112" t="s">
        <v>816</v>
      </c>
      <c r="B4997" s="113" t="s">
        <v>3407</v>
      </c>
      <c r="C4997" s="113" t="s">
        <v>5175</v>
      </c>
      <c r="D4997" s="113" t="s">
        <v>824</v>
      </c>
      <c r="E4997" s="115"/>
      <c r="F4997" s="114">
        <v>1</v>
      </c>
      <c r="G4997" s="118" t="s">
        <v>821</v>
      </c>
    </row>
    <row r="4998" spans="1:7" ht="21" x14ac:dyDescent="0.35">
      <c r="A4998" s="112" t="s">
        <v>816</v>
      </c>
      <c r="B4998" s="113" t="s">
        <v>3715</v>
      </c>
      <c r="C4998" s="113" t="s">
        <v>5176</v>
      </c>
      <c r="D4998" s="113" t="s">
        <v>824</v>
      </c>
      <c r="E4998" s="115"/>
      <c r="F4998" s="114">
        <v>249</v>
      </c>
      <c r="G4998" s="118" t="s">
        <v>1050</v>
      </c>
    </row>
    <row r="4999" spans="1:7" ht="21" x14ac:dyDescent="0.35">
      <c r="A4999" s="112" t="s">
        <v>816</v>
      </c>
      <c r="B4999" s="113" t="s">
        <v>890</v>
      </c>
      <c r="C4999" s="113" t="s">
        <v>5177</v>
      </c>
      <c r="D4999" s="113" t="s">
        <v>819</v>
      </c>
      <c r="E4999" s="113" t="s">
        <v>838</v>
      </c>
      <c r="F4999" s="114">
        <v>2</v>
      </c>
      <c r="G4999" s="118" t="s">
        <v>821</v>
      </c>
    </row>
    <row r="5000" spans="1:7" x14ac:dyDescent="0.35">
      <c r="A5000" s="112" t="s">
        <v>816</v>
      </c>
      <c r="B5000" s="113" t="s">
        <v>817</v>
      </c>
      <c r="C5000" s="113" t="s">
        <v>5178</v>
      </c>
      <c r="D5000" s="113" t="s">
        <v>824</v>
      </c>
      <c r="E5000" s="115"/>
      <c r="F5000" s="114">
        <v>1</v>
      </c>
      <c r="G5000" s="118" t="s">
        <v>821</v>
      </c>
    </row>
    <row r="5001" spans="1:7" ht="21" x14ac:dyDescent="0.35">
      <c r="A5001" s="112" t="s">
        <v>816</v>
      </c>
      <c r="B5001" s="113" t="s">
        <v>1289</v>
      </c>
      <c r="C5001" s="113" t="s">
        <v>5179</v>
      </c>
      <c r="D5001" s="113" t="s">
        <v>824</v>
      </c>
      <c r="E5001" s="115"/>
      <c r="F5001" s="114">
        <v>1</v>
      </c>
      <c r="G5001" s="118" t="s">
        <v>821</v>
      </c>
    </row>
    <row r="5002" spans="1:7" ht="21" x14ac:dyDescent="0.35">
      <c r="A5002" s="112" t="s">
        <v>816</v>
      </c>
      <c r="B5002" s="113" t="s">
        <v>2056</v>
      </c>
      <c r="C5002" s="113" t="s">
        <v>5180</v>
      </c>
      <c r="D5002" s="113" t="s">
        <v>824</v>
      </c>
      <c r="E5002" s="115"/>
      <c r="F5002" s="114">
        <v>2</v>
      </c>
      <c r="G5002" s="118" t="s">
        <v>821</v>
      </c>
    </row>
    <row r="5003" spans="1:7" ht="21" x14ac:dyDescent="0.35">
      <c r="A5003" s="112" t="s">
        <v>816</v>
      </c>
      <c r="B5003" s="113" t="s">
        <v>2544</v>
      </c>
      <c r="C5003" s="113" t="s">
        <v>4160</v>
      </c>
      <c r="D5003" s="113" t="s">
        <v>824</v>
      </c>
      <c r="E5003" s="115"/>
      <c r="F5003" s="114">
        <v>3</v>
      </c>
      <c r="G5003" s="118" t="s">
        <v>821</v>
      </c>
    </row>
    <row r="5004" spans="1:7" x14ac:dyDescent="0.35">
      <c r="A5004" s="112" t="s">
        <v>816</v>
      </c>
      <c r="B5004" s="113" t="s">
        <v>1370</v>
      </c>
      <c r="C5004" s="113" t="s">
        <v>5181</v>
      </c>
      <c r="D5004" s="113" t="s">
        <v>824</v>
      </c>
      <c r="E5004" s="115"/>
      <c r="F5004" s="114">
        <v>6</v>
      </c>
      <c r="G5004" s="118" t="s">
        <v>821</v>
      </c>
    </row>
    <row r="5005" spans="1:7" ht="21" x14ac:dyDescent="0.35">
      <c r="A5005" s="112" t="s">
        <v>816</v>
      </c>
      <c r="B5005" s="113" t="s">
        <v>983</v>
      </c>
      <c r="C5005" s="113" t="s">
        <v>5182</v>
      </c>
      <c r="D5005" s="113" t="s">
        <v>824</v>
      </c>
      <c r="E5005" s="115"/>
      <c r="F5005" s="114">
        <v>4</v>
      </c>
      <c r="G5005" s="118" t="s">
        <v>821</v>
      </c>
    </row>
    <row r="5006" spans="1:7" ht="21" x14ac:dyDescent="0.35">
      <c r="A5006" s="112" t="s">
        <v>816</v>
      </c>
      <c r="B5006" s="113" t="s">
        <v>1576</v>
      </c>
      <c r="C5006" s="113" t="s">
        <v>5183</v>
      </c>
      <c r="D5006" s="113" t="s">
        <v>824</v>
      </c>
      <c r="E5006" s="115"/>
      <c r="F5006" s="114">
        <v>10</v>
      </c>
      <c r="G5006" s="118" t="s">
        <v>821</v>
      </c>
    </row>
    <row r="5007" spans="1:7" x14ac:dyDescent="0.35">
      <c r="A5007" s="112" t="s">
        <v>816</v>
      </c>
      <c r="B5007" s="113" t="s">
        <v>1877</v>
      </c>
      <c r="C5007" s="113" t="s">
        <v>4735</v>
      </c>
      <c r="D5007" s="113" t="s">
        <v>824</v>
      </c>
      <c r="E5007" s="115"/>
      <c r="F5007" s="114">
        <v>4</v>
      </c>
      <c r="G5007" s="118" t="s">
        <v>821</v>
      </c>
    </row>
    <row r="5008" spans="1:7" ht="21" x14ac:dyDescent="0.35">
      <c r="A5008" s="112" t="s">
        <v>816</v>
      </c>
      <c r="B5008" s="113" t="s">
        <v>4306</v>
      </c>
      <c r="C5008" s="113" t="s">
        <v>4543</v>
      </c>
      <c r="D5008" s="113" t="s">
        <v>819</v>
      </c>
      <c r="E5008" s="113" t="s">
        <v>845</v>
      </c>
      <c r="F5008" s="114">
        <v>3</v>
      </c>
      <c r="G5008" s="118" t="s">
        <v>821</v>
      </c>
    </row>
    <row r="5009" spans="1:7" ht="21" x14ac:dyDescent="0.35">
      <c r="A5009" s="112" t="s">
        <v>816</v>
      </c>
      <c r="B5009" s="113" t="s">
        <v>969</v>
      </c>
      <c r="C5009" s="113" t="s">
        <v>5184</v>
      </c>
      <c r="D5009" s="113" t="s">
        <v>824</v>
      </c>
      <c r="E5009" s="115"/>
      <c r="F5009" s="114">
        <v>2</v>
      </c>
      <c r="G5009" s="118" t="s">
        <v>821</v>
      </c>
    </row>
    <row r="5010" spans="1:7" ht="21" x14ac:dyDescent="0.35">
      <c r="A5010" s="112" t="s">
        <v>816</v>
      </c>
      <c r="B5010" s="113" t="s">
        <v>3514</v>
      </c>
      <c r="C5010" s="113" t="s">
        <v>5185</v>
      </c>
      <c r="D5010" s="113" t="s">
        <v>824</v>
      </c>
      <c r="E5010" s="115"/>
      <c r="F5010" s="114">
        <v>11</v>
      </c>
      <c r="G5010" s="118" t="s">
        <v>821</v>
      </c>
    </row>
    <row r="5011" spans="1:7" ht="21" x14ac:dyDescent="0.35">
      <c r="A5011" s="112" t="s">
        <v>816</v>
      </c>
      <c r="B5011" s="113" t="s">
        <v>996</v>
      </c>
      <c r="C5011" s="113" t="s">
        <v>5186</v>
      </c>
      <c r="D5011" s="113" t="s">
        <v>819</v>
      </c>
      <c r="E5011" s="113" t="s">
        <v>845</v>
      </c>
      <c r="F5011" s="114">
        <v>1</v>
      </c>
      <c r="G5011" s="118" t="s">
        <v>821</v>
      </c>
    </row>
    <row r="5012" spans="1:7" ht="21" x14ac:dyDescent="0.35">
      <c r="A5012" s="112" t="s">
        <v>816</v>
      </c>
      <c r="B5012" s="113" t="s">
        <v>5187</v>
      </c>
      <c r="C5012" s="113" t="s">
        <v>5188</v>
      </c>
      <c r="D5012" s="113" t="s">
        <v>824</v>
      </c>
      <c r="E5012" s="115"/>
      <c r="F5012" s="114">
        <v>1</v>
      </c>
      <c r="G5012" s="118" t="s">
        <v>821</v>
      </c>
    </row>
    <row r="5013" spans="1:7" ht="21" x14ac:dyDescent="0.35">
      <c r="A5013" s="112" t="s">
        <v>816</v>
      </c>
      <c r="B5013" s="113" t="s">
        <v>5187</v>
      </c>
      <c r="C5013" s="113" t="s">
        <v>5188</v>
      </c>
      <c r="D5013" s="113" t="s">
        <v>824</v>
      </c>
      <c r="E5013" s="115"/>
      <c r="F5013" s="114">
        <v>1</v>
      </c>
      <c r="G5013" s="118" t="s">
        <v>821</v>
      </c>
    </row>
    <row r="5014" spans="1:7" x14ac:dyDescent="0.35">
      <c r="A5014" s="112" t="s">
        <v>816</v>
      </c>
      <c r="B5014" s="113" t="s">
        <v>2780</v>
      </c>
      <c r="C5014" s="113" t="s">
        <v>5006</v>
      </c>
      <c r="D5014" s="113" t="s">
        <v>824</v>
      </c>
      <c r="E5014" s="115"/>
      <c r="F5014" s="114">
        <v>7</v>
      </c>
      <c r="G5014" s="118" t="s">
        <v>821</v>
      </c>
    </row>
    <row r="5015" spans="1:7" x14ac:dyDescent="0.35">
      <c r="A5015" s="112" t="s">
        <v>816</v>
      </c>
      <c r="B5015" s="113" t="s">
        <v>2780</v>
      </c>
      <c r="C5015" s="113" t="s">
        <v>5006</v>
      </c>
      <c r="D5015" s="113" t="s">
        <v>824</v>
      </c>
      <c r="E5015" s="115"/>
      <c r="F5015" s="114">
        <v>7</v>
      </c>
      <c r="G5015" s="118" t="s">
        <v>821</v>
      </c>
    </row>
    <row r="5016" spans="1:7" ht="21" x14ac:dyDescent="0.35">
      <c r="A5016" s="112" t="s">
        <v>816</v>
      </c>
      <c r="B5016" s="113" t="s">
        <v>1291</v>
      </c>
      <c r="C5016" s="113" t="s">
        <v>5189</v>
      </c>
      <c r="D5016" s="113" t="s">
        <v>819</v>
      </c>
      <c r="E5016" s="113" t="s">
        <v>845</v>
      </c>
      <c r="F5016" s="114">
        <v>1</v>
      </c>
      <c r="G5016" s="118" t="s">
        <v>821</v>
      </c>
    </row>
    <row r="5017" spans="1:7" ht="21" x14ac:dyDescent="0.35">
      <c r="A5017" s="112" t="s">
        <v>816</v>
      </c>
      <c r="B5017" s="113" t="s">
        <v>969</v>
      </c>
      <c r="C5017" s="113" t="s">
        <v>5190</v>
      </c>
      <c r="D5017" s="113" t="s">
        <v>824</v>
      </c>
      <c r="E5017" s="115"/>
      <c r="F5017" s="114">
        <v>2</v>
      </c>
      <c r="G5017" s="118" t="s">
        <v>821</v>
      </c>
    </row>
    <row r="5018" spans="1:7" ht="21" x14ac:dyDescent="0.35">
      <c r="A5018" s="112" t="s">
        <v>816</v>
      </c>
      <c r="B5018" s="113" t="s">
        <v>853</v>
      </c>
      <c r="C5018" s="113" t="s">
        <v>5191</v>
      </c>
      <c r="D5018" s="113" t="s">
        <v>824</v>
      </c>
      <c r="E5018" s="115"/>
      <c r="F5018" s="114">
        <v>8</v>
      </c>
      <c r="G5018" s="118" t="s">
        <v>821</v>
      </c>
    </row>
    <row r="5019" spans="1:7" ht="21" x14ac:dyDescent="0.35">
      <c r="A5019" s="112" t="s">
        <v>816</v>
      </c>
      <c r="B5019" s="113" t="s">
        <v>827</v>
      </c>
      <c r="C5019" s="113" t="s">
        <v>5192</v>
      </c>
      <c r="D5019" s="113" t="s">
        <v>824</v>
      </c>
      <c r="E5019" s="115"/>
      <c r="F5019" s="114">
        <v>2</v>
      </c>
      <c r="G5019" s="118" t="s">
        <v>821</v>
      </c>
    </row>
    <row r="5020" spans="1:7" x14ac:dyDescent="0.35">
      <c r="A5020" s="112" t="s">
        <v>816</v>
      </c>
      <c r="B5020" s="113" t="s">
        <v>863</v>
      </c>
      <c r="C5020" s="113" t="s">
        <v>3790</v>
      </c>
      <c r="D5020" s="113" t="s">
        <v>824</v>
      </c>
      <c r="E5020" s="115"/>
      <c r="F5020" s="114">
        <v>1</v>
      </c>
      <c r="G5020" s="118" t="s">
        <v>821</v>
      </c>
    </row>
    <row r="5021" spans="1:7" ht="21" x14ac:dyDescent="0.35">
      <c r="A5021" s="112" t="s">
        <v>816</v>
      </c>
      <c r="B5021" s="113" t="s">
        <v>2204</v>
      </c>
      <c r="C5021" s="113" t="s">
        <v>5193</v>
      </c>
      <c r="D5021" s="113" t="s">
        <v>824</v>
      </c>
      <c r="E5021" s="115"/>
      <c r="F5021" s="114">
        <v>3</v>
      </c>
      <c r="G5021" s="118" t="s">
        <v>821</v>
      </c>
    </row>
    <row r="5022" spans="1:7" ht="21" x14ac:dyDescent="0.35">
      <c r="A5022" s="112" t="s">
        <v>816</v>
      </c>
      <c r="B5022" s="113" t="s">
        <v>5120</v>
      </c>
      <c r="C5022" s="113" t="s">
        <v>5194</v>
      </c>
      <c r="D5022" s="113" t="s">
        <v>824</v>
      </c>
      <c r="E5022" s="115"/>
      <c r="F5022" s="114">
        <v>2</v>
      </c>
      <c r="G5022" s="118" t="s">
        <v>821</v>
      </c>
    </row>
    <row r="5023" spans="1:7" ht="21" x14ac:dyDescent="0.35">
      <c r="A5023" s="112" t="s">
        <v>816</v>
      </c>
      <c r="B5023" s="113" t="s">
        <v>1245</v>
      </c>
      <c r="C5023" s="113" t="s">
        <v>5195</v>
      </c>
      <c r="D5023" s="113" t="s">
        <v>824</v>
      </c>
      <c r="E5023" s="115"/>
      <c r="F5023" s="114">
        <v>2</v>
      </c>
      <c r="G5023" s="118" t="s">
        <v>821</v>
      </c>
    </row>
    <row r="5024" spans="1:7" ht="21" x14ac:dyDescent="0.35">
      <c r="A5024" s="112" t="s">
        <v>816</v>
      </c>
      <c r="B5024" s="113" t="s">
        <v>1505</v>
      </c>
      <c r="C5024" s="113" t="s">
        <v>5196</v>
      </c>
      <c r="D5024" s="113" t="s">
        <v>824</v>
      </c>
      <c r="E5024" s="115"/>
      <c r="F5024" s="114">
        <v>1</v>
      </c>
      <c r="G5024" s="118" t="s">
        <v>821</v>
      </c>
    </row>
    <row r="5025" spans="1:7" ht="21" x14ac:dyDescent="0.35">
      <c r="A5025" s="112" t="s">
        <v>816</v>
      </c>
      <c r="B5025" s="113" t="s">
        <v>969</v>
      </c>
      <c r="C5025" s="113" t="s">
        <v>4777</v>
      </c>
      <c r="D5025" s="113" t="s">
        <v>824</v>
      </c>
      <c r="E5025" s="115"/>
      <c r="F5025" s="114">
        <v>1</v>
      </c>
      <c r="G5025" s="118" t="s">
        <v>821</v>
      </c>
    </row>
    <row r="5026" spans="1:7" ht="21" x14ac:dyDescent="0.35">
      <c r="A5026" s="112" t="s">
        <v>816</v>
      </c>
      <c r="B5026" s="113" t="s">
        <v>969</v>
      </c>
      <c r="C5026" s="113" t="s">
        <v>5197</v>
      </c>
      <c r="D5026" s="113" t="s">
        <v>824</v>
      </c>
      <c r="E5026" s="115"/>
      <c r="F5026" s="114">
        <v>1</v>
      </c>
      <c r="G5026" s="118" t="s">
        <v>821</v>
      </c>
    </row>
    <row r="5027" spans="1:7" x14ac:dyDescent="0.35">
      <c r="A5027" s="112" t="s">
        <v>816</v>
      </c>
      <c r="B5027" s="113" t="s">
        <v>1009</v>
      </c>
      <c r="C5027" s="113" t="s">
        <v>5198</v>
      </c>
      <c r="D5027" s="113" t="s">
        <v>824</v>
      </c>
      <c r="E5027" s="115"/>
      <c r="F5027" s="114">
        <v>1</v>
      </c>
      <c r="G5027" s="118" t="s">
        <v>821</v>
      </c>
    </row>
    <row r="5028" spans="1:7" ht="21" x14ac:dyDescent="0.35">
      <c r="A5028" s="112" t="s">
        <v>816</v>
      </c>
      <c r="B5028" s="113" t="s">
        <v>825</v>
      </c>
      <c r="C5028" s="113" t="s">
        <v>5199</v>
      </c>
      <c r="D5028" s="113" t="s">
        <v>824</v>
      </c>
      <c r="E5028" s="115"/>
      <c r="F5028" s="114">
        <v>1</v>
      </c>
      <c r="G5028" s="118" t="s">
        <v>821</v>
      </c>
    </row>
    <row r="5029" spans="1:7" x14ac:dyDescent="0.35">
      <c r="A5029" s="112" t="s">
        <v>816</v>
      </c>
      <c r="B5029" s="113" t="s">
        <v>967</v>
      </c>
      <c r="C5029" s="113" t="s">
        <v>5200</v>
      </c>
      <c r="D5029" s="113" t="s">
        <v>819</v>
      </c>
      <c r="E5029" s="113" t="s">
        <v>838</v>
      </c>
      <c r="F5029" s="114">
        <v>2</v>
      </c>
      <c r="G5029" s="118" t="s">
        <v>821</v>
      </c>
    </row>
    <row r="5030" spans="1:7" ht="21" x14ac:dyDescent="0.35">
      <c r="A5030" s="112" t="s">
        <v>816</v>
      </c>
      <c r="B5030" s="113" t="s">
        <v>5131</v>
      </c>
      <c r="C5030" s="113" t="s">
        <v>5201</v>
      </c>
      <c r="D5030" s="113" t="s">
        <v>824</v>
      </c>
      <c r="E5030" s="115"/>
      <c r="F5030" s="114">
        <v>2</v>
      </c>
      <c r="G5030" s="118" t="s">
        <v>821</v>
      </c>
    </row>
    <row r="5031" spans="1:7" ht="21" x14ac:dyDescent="0.35">
      <c r="A5031" s="112" t="s">
        <v>816</v>
      </c>
      <c r="B5031" s="113" t="s">
        <v>1159</v>
      </c>
      <c r="C5031" s="113" t="s">
        <v>5202</v>
      </c>
      <c r="D5031" s="113" t="s">
        <v>824</v>
      </c>
      <c r="E5031" s="115"/>
      <c r="F5031" s="114">
        <v>1</v>
      </c>
      <c r="G5031" s="118" t="s">
        <v>821</v>
      </c>
    </row>
    <row r="5032" spans="1:7" ht="21" x14ac:dyDescent="0.35">
      <c r="A5032" s="112" t="s">
        <v>816</v>
      </c>
      <c r="B5032" s="113" t="s">
        <v>1159</v>
      </c>
      <c r="C5032" s="113" t="s">
        <v>5202</v>
      </c>
      <c r="D5032" s="113" t="s">
        <v>824</v>
      </c>
      <c r="E5032" s="115"/>
      <c r="F5032" s="114">
        <v>1</v>
      </c>
      <c r="G5032" s="118" t="s">
        <v>821</v>
      </c>
    </row>
    <row r="5033" spans="1:7" x14ac:dyDescent="0.35">
      <c r="A5033" s="112" t="s">
        <v>816</v>
      </c>
      <c r="B5033" s="113" t="s">
        <v>996</v>
      </c>
      <c r="C5033" s="113" t="s">
        <v>5203</v>
      </c>
      <c r="D5033" s="113" t="s">
        <v>819</v>
      </c>
      <c r="E5033" s="113" t="s">
        <v>820</v>
      </c>
      <c r="F5033" s="114">
        <v>1</v>
      </c>
      <c r="G5033" s="118" t="s">
        <v>821</v>
      </c>
    </row>
    <row r="5034" spans="1:7" x14ac:dyDescent="0.35">
      <c r="A5034" s="112" t="s">
        <v>816</v>
      </c>
      <c r="B5034" s="113" t="s">
        <v>996</v>
      </c>
      <c r="C5034" s="113" t="s">
        <v>5203</v>
      </c>
      <c r="D5034" s="113" t="s">
        <v>819</v>
      </c>
      <c r="E5034" s="113" t="s">
        <v>820</v>
      </c>
      <c r="F5034" s="114">
        <v>1</v>
      </c>
      <c r="G5034" s="118" t="s">
        <v>821</v>
      </c>
    </row>
    <row r="5035" spans="1:7" x14ac:dyDescent="0.35">
      <c r="A5035" s="112" t="s">
        <v>816</v>
      </c>
      <c r="B5035" s="113" t="s">
        <v>996</v>
      </c>
      <c r="C5035" s="113" t="s">
        <v>5203</v>
      </c>
      <c r="D5035" s="113" t="s">
        <v>819</v>
      </c>
      <c r="E5035" s="113" t="s">
        <v>820</v>
      </c>
      <c r="F5035" s="114">
        <v>1</v>
      </c>
      <c r="G5035" s="118" t="s">
        <v>821</v>
      </c>
    </row>
    <row r="5036" spans="1:7" ht="21" x14ac:dyDescent="0.35">
      <c r="A5036" s="112" t="s">
        <v>816</v>
      </c>
      <c r="B5036" s="113" t="s">
        <v>2681</v>
      </c>
      <c r="C5036" s="113" t="s">
        <v>5204</v>
      </c>
      <c r="D5036" s="113" t="s">
        <v>824</v>
      </c>
      <c r="E5036" s="115"/>
      <c r="F5036" s="114">
        <v>2</v>
      </c>
      <c r="G5036" s="118" t="s">
        <v>821</v>
      </c>
    </row>
    <row r="5037" spans="1:7" ht="21" x14ac:dyDescent="0.35">
      <c r="A5037" s="112" t="s">
        <v>816</v>
      </c>
      <c r="B5037" s="113" t="s">
        <v>5131</v>
      </c>
      <c r="C5037" s="113" t="s">
        <v>5205</v>
      </c>
      <c r="D5037" s="113" t="s">
        <v>824</v>
      </c>
      <c r="E5037" s="115"/>
      <c r="F5037" s="114">
        <v>2</v>
      </c>
      <c r="G5037" s="118" t="s">
        <v>821</v>
      </c>
    </row>
    <row r="5038" spans="1:7" ht="21" x14ac:dyDescent="0.35">
      <c r="A5038" s="112" t="s">
        <v>816</v>
      </c>
      <c r="B5038" s="113" t="s">
        <v>1231</v>
      </c>
      <c r="C5038" s="113" t="s">
        <v>5206</v>
      </c>
      <c r="D5038" s="113" t="s">
        <v>824</v>
      </c>
      <c r="E5038" s="115"/>
      <c r="F5038" s="114">
        <v>1</v>
      </c>
      <c r="G5038" s="118" t="s">
        <v>821</v>
      </c>
    </row>
    <row r="5039" spans="1:7" x14ac:dyDescent="0.35">
      <c r="A5039" s="112" t="s">
        <v>816</v>
      </c>
      <c r="B5039" s="113" t="s">
        <v>4149</v>
      </c>
      <c r="C5039" s="113" t="s">
        <v>5207</v>
      </c>
      <c r="D5039" s="113" t="s">
        <v>824</v>
      </c>
      <c r="E5039" s="115"/>
      <c r="F5039" s="114">
        <v>6</v>
      </c>
      <c r="G5039" s="118" t="s">
        <v>821</v>
      </c>
    </row>
    <row r="5040" spans="1:7" x14ac:dyDescent="0.35">
      <c r="A5040" s="112" t="s">
        <v>816</v>
      </c>
      <c r="B5040" s="113" t="s">
        <v>1857</v>
      </c>
      <c r="C5040" s="113" t="s">
        <v>5208</v>
      </c>
      <c r="D5040" s="113" t="s">
        <v>819</v>
      </c>
      <c r="E5040" s="113" t="s">
        <v>838</v>
      </c>
      <c r="F5040" s="114">
        <v>2</v>
      </c>
      <c r="G5040" s="118" t="s">
        <v>821</v>
      </c>
    </row>
    <row r="5041" spans="1:7" ht="21" x14ac:dyDescent="0.35">
      <c r="A5041" s="112" t="s">
        <v>816</v>
      </c>
      <c r="B5041" s="113" t="s">
        <v>2317</v>
      </c>
      <c r="C5041" s="113" t="s">
        <v>5209</v>
      </c>
      <c r="D5041" s="113" t="s">
        <v>824</v>
      </c>
      <c r="E5041" s="115"/>
      <c r="F5041" s="114">
        <v>2</v>
      </c>
      <c r="G5041" s="118" t="s">
        <v>821</v>
      </c>
    </row>
    <row r="5042" spans="1:7" ht="21" x14ac:dyDescent="0.35">
      <c r="A5042" s="112" t="s">
        <v>816</v>
      </c>
      <c r="B5042" s="113" t="s">
        <v>2317</v>
      </c>
      <c r="C5042" s="113" t="s">
        <v>5209</v>
      </c>
      <c r="D5042" s="113" t="s">
        <v>824</v>
      </c>
      <c r="E5042" s="115"/>
      <c r="F5042" s="114">
        <v>2</v>
      </c>
      <c r="G5042" s="118" t="s">
        <v>821</v>
      </c>
    </row>
    <row r="5043" spans="1:7" ht="21" x14ac:dyDescent="0.35">
      <c r="A5043" s="112" t="s">
        <v>816</v>
      </c>
      <c r="B5043" s="113" t="s">
        <v>1823</v>
      </c>
      <c r="C5043" s="113" t="s">
        <v>5210</v>
      </c>
      <c r="D5043" s="113" t="s">
        <v>824</v>
      </c>
      <c r="E5043" s="115"/>
      <c r="F5043" s="114">
        <v>6</v>
      </c>
      <c r="G5043" s="118" t="s">
        <v>821</v>
      </c>
    </row>
    <row r="5044" spans="1:7" ht="21" x14ac:dyDescent="0.35">
      <c r="A5044" s="112" t="s">
        <v>816</v>
      </c>
      <c r="B5044" s="113" t="s">
        <v>5211</v>
      </c>
      <c r="C5044" s="113" t="s">
        <v>5212</v>
      </c>
      <c r="D5044" s="113" t="s">
        <v>824</v>
      </c>
      <c r="E5044" s="115"/>
      <c r="F5044" s="114">
        <v>1</v>
      </c>
      <c r="G5044" s="118" t="s">
        <v>821</v>
      </c>
    </row>
    <row r="5045" spans="1:7" ht="21" x14ac:dyDescent="0.35">
      <c r="A5045" s="112" t="s">
        <v>816</v>
      </c>
      <c r="B5045" s="113" t="s">
        <v>1233</v>
      </c>
      <c r="C5045" s="113" t="s">
        <v>5213</v>
      </c>
      <c r="D5045" s="113" t="s">
        <v>824</v>
      </c>
      <c r="E5045" s="115"/>
      <c r="F5045" s="114">
        <v>1</v>
      </c>
      <c r="G5045" s="118" t="s">
        <v>821</v>
      </c>
    </row>
    <row r="5046" spans="1:7" ht="21" x14ac:dyDescent="0.35">
      <c r="A5046" s="112" t="s">
        <v>816</v>
      </c>
      <c r="B5046" s="113" t="s">
        <v>3069</v>
      </c>
      <c r="C5046" s="113" t="s">
        <v>5214</v>
      </c>
      <c r="D5046" s="113" t="s">
        <v>824</v>
      </c>
      <c r="E5046" s="115"/>
      <c r="F5046" s="114">
        <v>1</v>
      </c>
      <c r="G5046" s="118" t="s">
        <v>821</v>
      </c>
    </row>
    <row r="5047" spans="1:7" ht="21" x14ac:dyDescent="0.35">
      <c r="A5047" s="112" t="s">
        <v>816</v>
      </c>
      <c r="B5047" s="113" t="s">
        <v>2780</v>
      </c>
      <c r="C5047" s="113" t="s">
        <v>5215</v>
      </c>
      <c r="D5047" s="113" t="s">
        <v>824</v>
      </c>
      <c r="E5047" s="115"/>
      <c r="F5047" s="114">
        <v>3</v>
      </c>
      <c r="G5047" s="118" t="s">
        <v>821</v>
      </c>
    </row>
    <row r="5048" spans="1:7" ht="21" x14ac:dyDescent="0.35">
      <c r="A5048" s="112" t="s">
        <v>816</v>
      </c>
      <c r="B5048" s="113" t="s">
        <v>2016</v>
      </c>
      <c r="C5048" s="113" t="s">
        <v>5216</v>
      </c>
      <c r="D5048" s="113" t="s">
        <v>824</v>
      </c>
      <c r="E5048" s="115"/>
      <c r="F5048" s="114">
        <v>1</v>
      </c>
      <c r="G5048" s="118" t="s">
        <v>821</v>
      </c>
    </row>
    <row r="5049" spans="1:7" ht="21" x14ac:dyDescent="0.35">
      <c r="A5049" s="112" t="s">
        <v>816</v>
      </c>
      <c r="B5049" s="113" t="s">
        <v>873</v>
      </c>
      <c r="C5049" s="113" t="s">
        <v>2084</v>
      </c>
      <c r="D5049" s="113" t="s">
        <v>824</v>
      </c>
      <c r="E5049" s="115"/>
      <c r="F5049" s="114">
        <v>1</v>
      </c>
      <c r="G5049" s="118" t="s">
        <v>821</v>
      </c>
    </row>
    <row r="5050" spans="1:7" x14ac:dyDescent="0.35">
      <c r="A5050" s="112" t="s">
        <v>816</v>
      </c>
      <c r="B5050" s="113" t="s">
        <v>873</v>
      </c>
      <c r="C5050" s="113" t="s">
        <v>5217</v>
      </c>
      <c r="D5050" s="113" t="s">
        <v>824</v>
      </c>
      <c r="E5050" s="115"/>
      <c r="F5050" s="114">
        <v>1</v>
      </c>
      <c r="G5050" s="118" t="s">
        <v>821</v>
      </c>
    </row>
    <row r="5051" spans="1:7" x14ac:dyDescent="0.35">
      <c r="A5051" s="112" t="s">
        <v>816</v>
      </c>
      <c r="B5051" s="113" t="s">
        <v>873</v>
      </c>
      <c r="C5051" s="113" t="s">
        <v>5217</v>
      </c>
      <c r="D5051" s="113" t="s">
        <v>824</v>
      </c>
      <c r="E5051" s="115"/>
      <c r="F5051" s="114">
        <v>1</v>
      </c>
      <c r="G5051" s="118" t="s">
        <v>821</v>
      </c>
    </row>
    <row r="5052" spans="1:7" x14ac:dyDescent="0.35">
      <c r="A5052" s="112" t="s">
        <v>816</v>
      </c>
      <c r="B5052" s="113" t="s">
        <v>1120</v>
      </c>
      <c r="C5052" s="113" t="s">
        <v>5218</v>
      </c>
      <c r="D5052" s="113" t="s">
        <v>824</v>
      </c>
      <c r="E5052" s="115"/>
      <c r="F5052" s="114">
        <v>1</v>
      </c>
      <c r="G5052" s="118" t="s">
        <v>821</v>
      </c>
    </row>
    <row r="5053" spans="1:7" ht="21" x14ac:dyDescent="0.35">
      <c r="A5053" s="112" t="s">
        <v>816</v>
      </c>
      <c r="B5053" s="113" t="s">
        <v>1166</v>
      </c>
      <c r="C5053" s="113" t="s">
        <v>5219</v>
      </c>
      <c r="D5053" s="113" t="s">
        <v>824</v>
      </c>
      <c r="E5053" s="115"/>
      <c r="F5053" s="114">
        <v>1</v>
      </c>
      <c r="G5053" s="118" t="s">
        <v>821</v>
      </c>
    </row>
    <row r="5054" spans="1:7" x14ac:dyDescent="0.35">
      <c r="A5054" s="112" t="s">
        <v>816</v>
      </c>
      <c r="B5054" s="113" t="s">
        <v>1015</v>
      </c>
      <c r="C5054" s="113" t="s">
        <v>4800</v>
      </c>
      <c r="D5054" s="113" t="s">
        <v>824</v>
      </c>
      <c r="E5054" s="115"/>
      <c r="F5054" s="114">
        <v>1</v>
      </c>
      <c r="G5054" s="118" t="s">
        <v>821</v>
      </c>
    </row>
    <row r="5055" spans="1:7" x14ac:dyDescent="0.35">
      <c r="A5055" s="112" t="s">
        <v>816</v>
      </c>
      <c r="B5055" s="113" t="s">
        <v>873</v>
      </c>
      <c r="C5055" s="113" t="s">
        <v>4801</v>
      </c>
      <c r="D5055" s="113" t="s">
        <v>824</v>
      </c>
      <c r="E5055" s="115"/>
      <c r="F5055" s="114">
        <v>1</v>
      </c>
      <c r="G5055" s="118" t="s">
        <v>821</v>
      </c>
    </row>
    <row r="5056" spans="1:7" x14ac:dyDescent="0.35">
      <c r="A5056" s="112" t="s">
        <v>816</v>
      </c>
      <c r="B5056" s="113" t="s">
        <v>873</v>
      </c>
      <c r="C5056" s="113" t="s">
        <v>4801</v>
      </c>
      <c r="D5056" s="113" t="s">
        <v>824</v>
      </c>
      <c r="E5056" s="115"/>
      <c r="F5056" s="114">
        <v>1</v>
      </c>
      <c r="G5056" s="118" t="s">
        <v>821</v>
      </c>
    </row>
    <row r="5057" spans="1:7" ht="21" x14ac:dyDescent="0.35">
      <c r="A5057" s="112" t="s">
        <v>816</v>
      </c>
      <c r="B5057" s="113" t="s">
        <v>1670</v>
      </c>
      <c r="C5057" s="113" t="s">
        <v>5220</v>
      </c>
      <c r="D5057" s="113" t="s">
        <v>824</v>
      </c>
      <c r="E5057" s="115"/>
      <c r="F5057" s="114">
        <v>1</v>
      </c>
      <c r="G5057" s="118" t="s">
        <v>821</v>
      </c>
    </row>
    <row r="5058" spans="1:7" ht="21" x14ac:dyDescent="0.35">
      <c r="A5058" s="112" t="s">
        <v>816</v>
      </c>
      <c r="B5058" s="113" t="s">
        <v>861</v>
      </c>
      <c r="C5058" s="113" t="s">
        <v>5221</v>
      </c>
      <c r="D5058" s="113" t="s">
        <v>824</v>
      </c>
      <c r="E5058" s="115"/>
      <c r="F5058" s="114">
        <v>1</v>
      </c>
      <c r="G5058" s="118" t="s">
        <v>821</v>
      </c>
    </row>
    <row r="5059" spans="1:7" ht="21" x14ac:dyDescent="0.35">
      <c r="A5059" s="112" t="s">
        <v>816</v>
      </c>
      <c r="B5059" s="113" t="s">
        <v>861</v>
      </c>
      <c r="C5059" s="113" t="s">
        <v>5222</v>
      </c>
      <c r="D5059" s="113" t="s">
        <v>824</v>
      </c>
      <c r="E5059" s="115"/>
      <c r="F5059" s="114">
        <v>1</v>
      </c>
      <c r="G5059" s="118" t="s">
        <v>821</v>
      </c>
    </row>
    <row r="5060" spans="1:7" ht="21" x14ac:dyDescent="0.35">
      <c r="A5060" s="112" t="s">
        <v>816</v>
      </c>
      <c r="B5060" s="113" t="s">
        <v>861</v>
      </c>
      <c r="C5060" s="113" t="s">
        <v>5223</v>
      </c>
      <c r="D5060" s="113" t="s">
        <v>824</v>
      </c>
      <c r="E5060" s="115"/>
      <c r="F5060" s="114">
        <v>1</v>
      </c>
      <c r="G5060" s="118" t="s">
        <v>821</v>
      </c>
    </row>
    <row r="5061" spans="1:7" ht="21" x14ac:dyDescent="0.35">
      <c r="A5061" s="112" t="s">
        <v>816</v>
      </c>
      <c r="B5061" s="113" t="s">
        <v>991</v>
      </c>
      <c r="C5061" s="113" t="s">
        <v>5224</v>
      </c>
      <c r="D5061" s="113" t="s">
        <v>824</v>
      </c>
      <c r="E5061" s="115"/>
      <c r="F5061" s="114">
        <v>1</v>
      </c>
      <c r="G5061" s="118" t="s">
        <v>821</v>
      </c>
    </row>
    <row r="5062" spans="1:7" ht="21" x14ac:dyDescent="0.35">
      <c r="A5062" s="112" t="s">
        <v>816</v>
      </c>
      <c r="B5062" s="113" t="s">
        <v>991</v>
      </c>
      <c r="C5062" s="113" t="s">
        <v>5225</v>
      </c>
      <c r="D5062" s="113" t="s">
        <v>824</v>
      </c>
      <c r="E5062" s="115"/>
      <c r="F5062" s="114">
        <v>1</v>
      </c>
      <c r="G5062" s="118" t="s">
        <v>821</v>
      </c>
    </row>
    <row r="5063" spans="1:7" ht="21" x14ac:dyDescent="0.35">
      <c r="A5063" s="112" t="s">
        <v>816</v>
      </c>
      <c r="B5063" s="113" t="s">
        <v>931</v>
      </c>
      <c r="C5063" s="113" t="s">
        <v>5226</v>
      </c>
      <c r="D5063" s="113" t="s">
        <v>824</v>
      </c>
      <c r="E5063" s="115"/>
      <c r="F5063" s="114">
        <v>1</v>
      </c>
      <c r="G5063" s="118" t="s">
        <v>821</v>
      </c>
    </row>
    <row r="5064" spans="1:7" ht="21" x14ac:dyDescent="0.35">
      <c r="A5064" s="112" t="s">
        <v>816</v>
      </c>
      <c r="B5064" s="113" t="s">
        <v>931</v>
      </c>
      <c r="C5064" s="113" t="s">
        <v>5226</v>
      </c>
      <c r="D5064" s="113" t="s">
        <v>824</v>
      </c>
      <c r="E5064" s="115"/>
      <c r="F5064" s="114">
        <v>1</v>
      </c>
      <c r="G5064" s="118" t="s">
        <v>821</v>
      </c>
    </row>
    <row r="5065" spans="1:7" ht="21" x14ac:dyDescent="0.35">
      <c r="A5065" s="112" t="s">
        <v>816</v>
      </c>
      <c r="B5065" s="113" t="s">
        <v>3891</v>
      </c>
      <c r="C5065" s="113" t="s">
        <v>5227</v>
      </c>
      <c r="D5065" s="113" t="s">
        <v>824</v>
      </c>
      <c r="E5065" s="115"/>
      <c r="F5065" s="114">
        <v>1</v>
      </c>
      <c r="G5065" s="118" t="s">
        <v>821</v>
      </c>
    </row>
    <row r="5066" spans="1:7" ht="21" x14ac:dyDescent="0.35">
      <c r="A5066" s="112" t="s">
        <v>816</v>
      </c>
      <c r="B5066" s="113" t="s">
        <v>1406</v>
      </c>
      <c r="C5066" s="113" t="s">
        <v>5228</v>
      </c>
      <c r="D5066" s="113" t="s">
        <v>819</v>
      </c>
      <c r="E5066" s="113" t="s">
        <v>820</v>
      </c>
      <c r="F5066" s="114">
        <v>1</v>
      </c>
      <c r="G5066" s="118" t="s">
        <v>821</v>
      </c>
    </row>
    <row r="5067" spans="1:7" ht="21" x14ac:dyDescent="0.35">
      <c r="A5067" s="112" t="s">
        <v>816</v>
      </c>
      <c r="B5067" s="113" t="s">
        <v>2312</v>
      </c>
      <c r="C5067" s="113" t="s">
        <v>5229</v>
      </c>
      <c r="D5067" s="113" t="s">
        <v>824</v>
      </c>
      <c r="E5067" s="115"/>
      <c r="F5067" s="114">
        <v>1</v>
      </c>
      <c r="G5067" s="118" t="s">
        <v>821</v>
      </c>
    </row>
    <row r="5068" spans="1:7" x14ac:dyDescent="0.35">
      <c r="A5068" s="112" t="s">
        <v>816</v>
      </c>
      <c r="B5068" s="113" t="s">
        <v>983</v>
      </c>
      <c r="C5068" s="113" t="s">
        <v>5230</v>
      </c>
      <c r="D5068" s="113" t="s">
        <v>824</v>
      </c>
      <c r="E5068" s="115"/>
      <c r="F5068" s="114">
        <v>1</v>
      </c>
      <c r="G5068" s="118" t="s">
        <v>821</v>
      </c>
    </row>
    <row r="5069" spans="1:7" ht="21" x14ac:dyDescent="0.35">
      <c r="A5069" s="112" t="s">
        <v>816</v>
      </c>
      <c r="B5069" s="113" t="s">
        <v>1159</v>
      </c>
      <c r="C5069" s="113" t="s">
        <v>4240</v>
      </c>
      <c r="D5069" s="113" t="s">
        <v>819</v>
      </c>
      <c r="E5069" s="113" t="s">
        <v>845</v>
      </c>
      <c r="F5069" s="114">
        <v>1</v>
      </c>
      <c r="G5069" s="118" t="s">
        <v>821</v>
      </c>
    </row>
    <row r="5070" spans="1:7" ht="21" x14ac:dyDescent="0.35">
      <c r="A5070" s="112" t="s">
        <v>816</v>
      </c>
      <c r="B5070" s="113" t="s">
        <v>1159</v>
      </c>
      <c r="C5070" s="113" t="s">
        <v>4240</v>
      </c>
      <c r="D5070" s="113" t="s">
        <v>819</v>
      </c>
      <c r="E5070" s="113" t="s">
        <v>845</v>
      </c>
      <c r="F5070" s="114">
        <v>1</v>
      </c>
      <c r="G5070" s="118" t="s">
        <v>821</v>
      </c>
    </row>
    <row r="5071" spans="1:7" ht="21" x14ac:dyDescent="0.35">
      <c r="A5071" s="112" t="s">
        <v>816</v>
      </c>
      <c r="B5071" s="113" t="s">
        <v>890</v>
      </c>
      <c r="C5071" s="113" t="s">
        <v>5231</v>
      </c>
      <c r="D5071" s="113" t="s">
        <v>819</v>
      </c>
      <c r="E5071" s="113" t="s">
        <v>838</v>
      </c>
      <c r="F5071" s="114">
        <v>1</v>
      </c>
      <c r="G5071" s="118" t="s">
        <v>821</v>
      </c>
    </row>
    <row r="5072" spans="1:7" ht="21" x14ac:dyDescent="0.35">
      <c r="A5072" s="112" t="s">
        <v>816</v>
      </c>
      <c r="B5072" s="113" t="s">
        <v>890</v>
      </c>
      <c r="C5072" s="113" t="s">
        <v>5231</v>
      </c>
      <c r="D5072" s="113" t="s">
        <v>819</v>
      </c>
      <c r="E5072" s="113" t="s">
        <v>838</v>
      </c>
      <c r="F5072" s="114">
        <v>1</v>
      </c>
      <c r="G5072" s="118" t="s">
        <v>821</v>
      </c>
    </row>
    <row r="5073" spans="1:7" ht="21" x14ac:dyDescent="0.35">
      <c r="A5073" s="112" t="s">
        <v>816</v>
      </c>
      <c r="B5073" s="113" t="s">
        <v>1331</v>
      </c>
      <c r="C5073" s="113" t="s">
        <v>5232</v>
      </c>
      <c r="D5073" s="113" t="s">
        <v>824</v>
      </c>
      <c r="E5073" s="115"/>
      <c r="F5073" s="114">
        <v>2</v>
      </c>
      <c r="G5073" s="118" t="s">
        <v>821</v>
      </c>
    </row>
    <row r="5074" spans="1:7" ht="21" x14ac:dyDescent="0.35">
      <c r="A5074" s="112" t="s">
        <v>816</v>
      </c>
      <c r="B5074" s="113" t="s">
        <v>2780</v>
      </c>
      <c r="C5074" s="113" t="s">
        <v>5233</v>
      </c>
      <c r="D5074" s="113" t="s">
        <v>824</v>
      </c>
      <c r="E5074" s="115"/>
      <c r="F5074" s="114">
        <v>1</v>
      </c>
      <c r="G5074" s="118" t="s">
        <v>821</v>
      </c>
    </row>
    <row r="5075" spans="1:7" x14ac:dyDescent="0.35">
      <c r="A5075" s="112" t="s">
        <v>816</v>
      </c>
      <c r="B5075" s="113" t="s">
        <v>1315</v>
      </c>
      <c r="C5075" s="113" t="s">
        <v>5234</v>
      </c>
      <c r="D5075" s="113" t="s">
        <v>819</v>
      </c>
      <c r="E5075" s="113" t="s">
        <v>838</v>
      </c>
      <c r="F5075" s="114">
        <v>2</v>
      </c>
      <c r="G5075" s="118" t="s">
        <v>821</v>
      </c>
    </row>
    <row r="5076" spans="1:7" x14ac:dyDescent="0.35">
      <c r="A5076" s="112" t="s">
        <v>816</v>
      </c>
      <c r="B5076" s="113" t="s">
        <v>4655</v>
      </c>
      <c r="C5076" s="113" t="s">
        <v>5235</v>
      </c>
      <c r="D5076" s="113" t="s">
        <v>824</v>
      </c>
      <c r="E5076" s="115"/>
      <c r="F5076" s="114">
        <v>2</v>
      </c>
      <c r="G5076" s="118" t="s">
        <v>821</v>
      </c>
    </row>
    <row r="5077" spans="1:7" x14ac:dyDescent="0.35">
      <c r="A5077" s="112" t="s">
        <v>816</v>
      </c>
      <c r="B5077" s="113" t="s">
        <v>4655</v>
      </c>
      <c r="C5077" s="113" t="s">
        <v>5236</v>
      </c>
      <c r="D5077" s="113" t="s">
        <v>824</v>
      </c>
      <c r="E5077" s="115"/>
      <c r="F5077" s="114">
        <v>2</v>
      </c>
      <c r="G5077" s="118" t="s">
        <v>821</v>
      </c>
    </row>
    <row r="5078" spans="1:7" x14ac:dyDescent="0.35">
      <c r="A5078" s="112" t="s">
        <v>816</v>
      </c>
      <c r="B5078" s="113" t="s">
        <v>5237</v>
      </c>
      <c r="C5078" s="113" t="s">
        <v>5238</v>
      </c>
      <c r="D5078" s="113" t="s">
        <v>824</v>
      </c>
      <c r="E5078" s="115"/>
      <c r="F5078" s="114">
        <v>1</v>
      </c>
      <c r="G5078" s="118" t="s">
        <v>821</v>
      </c>
    </row>
    <row r="5079" spans="1:7" x14ac:dyDescent="0.35">
      <c r="A5079" s="112" t="s">
        <v>816</v>
      </c>
      <c r="B5079" s="113" t="s">
        <v>5237</v>
      </c>
      <c r="C5079" s="113" t="s">
        <v>5238</v>
      </c>
      <c r="D5079" s="113" t="s">
        <v>824</v>
      </c>
      <c r="E5079" s="115"/>
      <c r="F5079" s="114">
        <v>1</v>
      </c>
      <c r="G5079" s="118" t="s">
        <v>821</v>
      </c>
    </row>
    <row r="5080" spans="1:7" x14ac:dyDescent="0.35">
      <c r="A5080" s="112" t="s">
        <v>816</v>
      </c>
      <c r="B5080" s="113" t="s">
        <v>1532</v>
      </c>
      <c r="C5080" s="113" t="s">
        <v>5239</v>
      </c>
      <c r="D5080" s="113" t="s">
        <v>824</v>
      </c>
      <c r="E5080" s="115"/>
      <c r="F5080" s="114">
        <v>10</v>
      </c>
      <c r="G5080" s="118" t="s">
        <v>821</v>
      </c>
    </row>
    <row r="5081" spans="1:7" ht="21" x14ac:dyDescent="0.35">
      <c r="A5081" s="112" t="s">
        <v>816</v>
      </c>
      <c r="B5081" s="113" t="s">
        <v>5240</v>
      </c>
      <c r="C5081" s="113" t="s">
        <v>5241</v>
      </c>
      <c r="D5081" s="113" t="s">
        <v>824</v>
      </c>
      <c r="E5081" s="115"/>
      <c r="F5081" s="114">
        <v>1</v>
      </c>
      <c r="G5081" s="118" t="s">
        <v>821</v>
      </c>
    </row>
    <row r="5082" spans="1:7" ht="21" x14ac:dyDescent="0.35">
      <c r="A5082" s="112" t="s">
        <v>816</v>
      </c>
      <c r="B5082" s="113" t="s">
        <v>2314</v>
      </c>
      <c r="C5082" s="113" t="s">
        <v>5242</v>
      </c>
      <c r="D5082" s="113" t="s">
        <v>824</v>
      </c>
      <c r="E5082" s="115"/>
      <c r="F5082" s="114">
        <v>3</v>
      </c>
      <c r="G5082" s="118" t="s">
        <v>821</v>
      </c>
    </row>
    <row r="5083" spans="1:7" ht="21" x14ac:dyDescent="0.35">
      <c r="A5083" s="112" t="s">
        <v>816</v>
      </c>
      <c r="B5083" s="113" t="s">
        <v>1814</v>
      </c>
      <c r="C5083" s="113" t="s">
        <v>3542</v>
      </c>
      <c r="D5083" s="113" t="s">
        <v>824</v>
      </c>
      <c r="E5083" s="115"/>
      <c r="F5083" s="114">
        <v>1</v>
      </c>
      <c r="G5083" s="118" t="s">
        <v>821</v>
      </c>
    </row>
    <row r="5084" spans="1:7" x14ac:dyDescent="0.35">
      <c r="A5084" s="112" t="s">
        <v>816</v>
      </c>
      <c r="B5084" s="113" t="s">
        <v>817</v>
      </c>
      <c r="C5084" s="113" t="s">
        <v>5243</v>
      </c>
      <c r="D5084" s="113" t="s">
        <v>824</v>
      </c>
      <c r="E5084" s="115"/>
      <c r="F5084" s="114">
        <v>2</v>
      </c>
      <c r="G5084" s="118" t="s">
        <v>821</v>
      </c>
    </row>
    <row r="5085" spans="1:7" x14ac:dyDescent="0.35">
      <c r="A5085" s="112" t="s">
        <v>816</v>
      </c>
      <c r="B5085" s="113" t="s">
        <v>4306</v>
      </c>
      <c r="C5085" s="113" t="s">
        <v>5244</v>
      </c>
      <c r="D5085" s="113" t="s">
        <v>819</v>
      </c>
      <c r="E5085" s="113" t="s">
        <v>829</v>
      </c>
      <c r="F5085" s="114">
        <v>4</v>
      </c>
      <c r="G5085" s="118" t="s">
        <v>821</v>
      </c>
    </row>
    <row r="5086" spans="1:7" ht="21" x14ac:dyDescent="0.35">
      <c r="A5086" s="112" t="s">
        <v>816</v>
      </c>
      <c r="B5086" s="113" t="s">
        <v>1370</v>
      </c>
      <c r="C5086" s="113" t="s">
        <v>5245</v>
      </c>
      <c r="D5086" s="113" t="s">
        <v>824</v>
      </c>
      <c r="E5086" s="115"/>
      <c r="F5086" s="114">
        <v>2</v>
      </c>
      <c r="G5086" s="118" t="s">
        <v>821</v>
      </c>
    </row>
    <row r="5087" spans="1:7" ht="21" x14ac:dyDescent="0.35">
      <c r="A5087" s="112" t="s">
        <v>816</v>
      </c>
      <c r="B5087" s="113" t="s">
        <v>4224</v>
      </c>
      <c r="C5087" s="113" t="s">
        <v>5246</v>
      </c>
      <c r="D5087" s="113" t="s">
        <v>824</v>
      </c>
      <c r="E5087" s="115"/>
      <c r="F5087" s="114">
        <v>1</v>
      </c>
      <c r="G5087" s="118" t="s">
        <v>821</v>
      </c>
    </row>
    <row r="5088" spans="1:7" ht="21" x14ac:dyDescent="0.35">
      <c r="A5088" s="112" t="s">
        <v>816</v>
      </c>
      <c r="B5088" s="113" t="s">
        <v>4224</v>
      </c>
      <c r="C5088" s="113" t="s">
        <v>5246</v>
      </c>
      <c r="D5088" s="113" t="s">
        <v>824</v>
      </c>
      <c r="E5088" s="115"/>
      <c r="F5088" s="114">
        <v>1</v>
      </c>
      <c r="G5088" s="118" t="s">
        <v>821</v>
      </c>
    </row>
    <row r="5089" spans="1:7" ht="21" x14ac:dyDescent="0.35">
      <c r="A5089" s="112" t="s">
        <v>816</v>
      </c>
      <c r="B5089" s="113" t="s">
        <v>1877</v>
      </c>
      <c r="C5089" s="113" t="s">
        <v>5247</v>
      </c>
      <c r="D5089" s="113" t="s">
        <v>824</v>
      </c>
      <c r="E5089" s="115"/>
      <c r="F5089" s="114">
        <v>5</v>
      </c>
      <c r="G5089" s="118" t="s">
        <v>821</v>
      </c>
    </row>
    <row r="5090" spans="1:7" ht="21" x14ac:dyDescent="0.35">
      <c r="A5090" s="112" t="s">
        <v>816</v>
      </c>
      <c r="B5090" s="113" t="s">
        <v>3588</v>
      </c>
      <c r="C5090" s="113" t="s">
        <v>5248</v>
      </c>
      <c r="D5090" s="113" t="s">
        <v>824</v>
      </c>
      <c r="E5090" s="115"/>
      <c r="F5090" s="114">
        <v>3</v>
      </c>
      <c r="G5090" s="118" t="s">
        <v>821</v>
      </c>
    </row>
    <row r="5091" spans="1:7" ht="21" x14ac:dyDescent="0.35">
      <c r="A5091" s="112" t="s">
        <v>816</v>
      </c>
      <c r="B5091" s="113" t="s">
        <v>3588</v>
      </c>
      <c r="C5091" s="113" t="s">
        <v>5248</v>
      </c>
      <c r="D5091" s="113" t="s">
        <v>824</v>
      </c>
      <c r="E5091" s="115"/>
      <c r="F5091" s="114">
        <v>3</v>
      </c>
      <c r="G5091" s="118" t="s">
        <v>821</v>
      </c>
    </row>
    <row r="5092" spans="1:7" ht="21" x14ac:dyDescent="0.35">
      <c r="A5092" s="112" t="s">
        <v>816</v>
      </c>
      <c r="B5092" s="113" t="s">
        <v>5060</v>
      </c>
      <c r="C5092" s="113" t="s">
        <v>5061</v>
      </c>
      <c r="D5092" s="113" t="s">
        <v>824</v>
      </c>
      <c r="E5092" s="115"/>
      <c r="F5092" s="114">
        <v>4</v>
      </c>
      <c r="G5092" s="118" t="s">
        <v>821</v>
      </c>
    </row>
    <row r="5093" spans="1:7" ht="21" x14ac:dyDescent="0.35">
      <c r="A5093" s="112" t="s">
        <v>816</v>
      </c>
      <c r="B5093" s="113" t="s">
        <v>983</v>
      </c>
      <c r="C5093" s="113" t="s">
        <v>5249</v>
      </c>
      <c r="D5093" s="113" t="s">
        <v>824</v>
      </c>
      <c r="E5093" s="115"/>
      <c r="F5093" s="114">
        <v>4</v>
      </c>
      <c r="G5093" s="118" t="s">
        <v>821</v>
      </c>
    </row>
    <row r="5094" spans="1:7" x14ac:dyDescent="0.35">
      <c r="A5094" s="112" t="s">
        <v>816</v>
      </c>
      <c r="B5094" s="113" t="s">
        <v>2269</v>
      </c>
      <c r="C5094" s="113" t="s">
        <v>5250</v>
      </c>
      <c r="D5094" s="113" t="s">
        <v>824</v>
      </c>
      <c r="E5094" s="115"/>
      <c r="F5094" s="114">
        <v>1</v>
      </c>
      <c r="G5094" s="118" t="s">
        <v>821</v>
      </c>
    </row>
    <row r="5095" spans="1:7" ht="21" x14ac:dyDescent="0.35">
      <c r="A5095" s="112" t="s">
        <v>816</v>
      </c>
      <c r="B5095" s="113" t="s">
        <v>5251</v>
      </c>
      <c r="C5095" s="113" t="s">
        <v>5252</v>
      </c>
      <c r="D5095" s="113" t="s">
        <v>824</v>
      </c>
      <c r="E5095" s="115"/>
      <c r="F5095" s="114">
        <v>6</v>
      </c>
      <c r="G5095" s="118" t="s">
        <v>821</v>
      </c>
    </row>
    <row r="5096" spans="1:7" ht="21" x14ac:dyDescent="0.35">
      <c r="A5096" s="112" t="s">
        <v>816</v>
      </c>
      <c r="B5096" s="113" t="s">
        <v>1009</v>
      </c>
      <c r="C5096" s="113" t="s">
        <v>5253</v>
      </c>
      <c r="D5096" s="113" t="s">
        <v>824</v>
      </c>
      <c r="E5096" s="115"/>
      <c r="F5096" s="114">
        <v>3</v>
      </c>
      <c r="G5096" s="118" t="s">
        <v>821</v>
      </c>
    </row>
    <row r="5097" spans="1:7" x14ac:dyDescent="0.35">
      <c r="A5097" s="112" t="s">
        <v>816</v>
      </c>
      <c r="B5097" s="113" t="s">
        <v>3328</v>
      </c>
      <c r="C5097" s="113" t="s">
        <v>5254</v>
      </c>
      <c r="D5097" s="113" t="s">
        <v>824</v>
      </c>
      <c r="E5097" s="115"/>
      <c r="F5097" s="114">
        <v>2</v>
      </c>
      <c r="G5097" s="118" t="s">
        <v>821</v>
      </c>
    </row>
    <row r="5098" spans="1:7" ht="21" x14ac:dyDescent="0.35">
      <c r="A5098" s="112" t="s">
        <v>816</v>
      </c>
      <c r="B5098" s="113" t="s">
        <v>3767</v>
      </c>
      <c r="C5098" s="113" t="s">
        <v>5255</v>
      </c>
      <c r="D5098" s="113" t="s">
        <v>824</v>
      </c>
      <c r="E5098" s="115"/>
      <c r="F5098" s="114">
        <v>1</v>
      </c>
      <c r="G5098" s="118" t="s">
        <v>821</v>
      </c>
    </row>
    <row r="5099" spans="1:7" ht="21" x14ac:dyDescent="0.35">
      <c r="A5099" s="112" t="s">
        <v>816</v>
      </c>
      <c r="B5099" s="113" t="s">
        <v>1156</v>
      </c>
      <c r="C5099" s="113" t="s">
        <v>5256</v>
      </c>
      <c r="D5099" s="113" t="s">
        <v>824</v>
      </c>
      <c r="E5099" s="115"/>
      <c r="F5099" s="114">
        <v>1</v>
      </c>
      <c r="G5099" s="118" t="s">
        <v>821</v>
      </c>
    </row>
    <row r="5100" spans="1:7" ht="21" x14ac:dyDescent="0.35">
      <c r="A5100" s="112" t="s">
        <v>816</v>
      </c>
      <c r="B5100" s="113" t="s">
        <v>3038</v>
      </c>
      <c r="C5100" s="113" t="s">
        <v>5257</v>
      </c>
      <c r="D5100" s="113" t="s">
        <v>824</v>
      </c>
      <c r="E5100" s="115"/>
      <c r="F5100" s="114">
        <v>1</v>
      </c>
      <c r="G5100" s="118" t="s">
        <v>821</v>
      </c>
    </row>
    <row r="5101" spans="1:7" ht="21" x14ac:dyDescent="0.35">
      <c r="A5101" s="112" t="s">
        <v>816</v>
      </c>
      <c r="B5101" s="113" t="s">
        <v>4655</v>
      </c>
      <c r="C5101" s="113" t="s">
        <v>5258</v>
      </c>
      <c r="D5101" s="113" t="s">
        <v>824</v>
      </c>
      <c r="E5101" s="115"/>
      <c r="F5101" s="114">
        <v>3</v>
      </c>
      <c r="G5101" s="118" t="s">
        <v>821</v>
      </c>
    </row>
    <row r="5102" spans="1:7" ht="21" x14ac:dyDescent="0.35">
      <c r="A5102" s="112" t="s">
        <v>816</v>
      </c>
      <c r="B5102" s="113" t="s">
        <v>1823</v>
      </c>
      <c r="C5102" s="113" t="s">
        <v>5259</v>
      </c>
      <c r="D5102" s="113" t="s">
        <v>824</v>
      </c>
      <c r="E5102" s="115"/>
      <c r="F5102" s="114">
        <v>3</v>
      </c>
      <c r="G5102" s="118" t="s">
        <v>821</v>
      </c>
    </row>
    <row r="5103" spans="1:7" ht="31.5" x14ac:dyDescent="0.35">
      <c r="A5103" s="112" t="s">
        <v>816</v>
      </c>
      <c r="B5103" s="113" t="s">
        <v>1331</v>
      </c>
      <c r="C5103" s="113" t="s">
        <v>5260</v>
      </c>
      <c r="D5103" s="113" t="s">
        <v>824</v>
      </c>
      <c r="E5103" s="115"/>
      <c r="F5103" s="114">
        <v>2</v>
      </c>
      <c r="G5103" s="118" t="s">
        <v>821</v>
      </c>
    </row>
    <row r="5104" spans="1:7" ht="21" x14ac:dyDescent="0.35">
      <c r="A5104" s="112" t="s">
        <v>816</v>
      </c>
      <c r="B5104" s="113" t="s">
        <v>890</v>
      </c>
      <c r="C5104" s="113" t="s">
        <v>5261</v>
      </c>
      <c r="D5104" s="113" t="s">
        <v>824</v>
      </c>
      <c r="E5104" s="115"/>
      <c r="F5104" s="114">
        <v>1</v>
      </c>
      <c r="G5104" s="118" t="s">
        <v>821</v>
      </c>
    </row>
    <row r="5105" spans="1:7" x14ac:dyDescent="0.35">
      <c r="A5105" s="112" t="s">
        <v>816</v>
      </c>
      <c r="B5105" s="113" t="s">
        <v>1408</v>
      </c>
      <c r="C5105" s="113" t="s">
        <v>5262</v>
      </c>
      <c r="D5105" s="113" t="s">
        <v>824</v>
      </c>
      <c r="E5105" s="115"/>
      <c r="F5105" s="114">
        <v>1</v>
      </c>
      <c r="G5105" s="118" t="s">
        <v>821</v>
      </c>
    </row>
    <row r="5106" spans="1:7" ht="21" x14ac:dyDescent="0.35">
      <c r="A5106" s="112" t="s">
        <v>816</v>
      </c>
      <c r="B5106" s="113" t="s">
        <v>3069</v>
      </c>
      <c r="C5106" s="113" t="s">
        <v>5263</v>
      </c>
      <c r="D5106" s="113" t="s">
        <v>819</v>
      </c>
      <c r="E5106" s="113" t="s">
        <v>829</v>
      </c>
      <c r="F5106" s="114">
        <v>1</v>
      </c>
      <c r="G5106" s="118" t="s">
        <v>821</v>
      </c>
    </row>
    <row r="5107" spans="1:7" ht="21" x14ac:dyDescent="0.35">
      <c r="A5107" s="112" t="s">
        <v>816</v>
      </c>
      <c r="B5107" s="113" t="s">
        <v>3138</v>
      </c>
      <c r="C5107" s="113" t="s">
        <v>5264</v>
      </c>
      <c r="D5107" s="113" t="s">
        <v>824</v>
      </c>
      <c r="E5107" s="115"/>
      <c r="F5107" s="114">
        <v>2</v>
      </c>
      <c r="G5107" s="118" t="s">
        <v>821</v>
      </c>
    </row>
    <row r="5108" spans="1:7" ht="21" x14ac:dyDescent="0.35">
      <c r="A5108" s="112" t="s">
        <v>816</v>
      </c>
      <c r="B5108" s="113" t="s">
        <v>977</v>
      </c>
      <c r="C5108" s="113" t="s">
        <v>5265</v>
      </c>
      <c r="D5108" s="113" t="s">
        <v>824</v>
      </c>
      <c r="E5108" s="115"/>
      <c r="F5108" s="114">
        <v>1</v>
      </c>
      <c r="G5108" s="118" t="s">
        <v>821</v>
      </c>
    </row>
    <row r="5109" spans="1:7" ht="21" x14ac:dyDescent="0.35">
      <c r="A5109" s="112" t="s">
        <v>816</v>
      </c>
      <c r="B5109" s="113" t="s">
        <v>3974</v>
      </c>
      <c r="C5109" s="113" t="s">
        <v>5266</v>
      </c>
      <c r="D5109" s="113" t="s">
        <v>824</v>
      </c>
      <c r="E5109" s="115"/>
      <c r="F5109" s="114">
        <v>1</v>
      </c>
      <c r="G5109" s="118" t="s">
        <v>821</v>
      </c>
    </row>
    <row r="5110" spans="1:7" ht="21" x14ac:dyDescent="0.35">
      <c r="A5110" s="112" t="s">
        <v>816</v>
      </c>
      <c r="B5110" s="113" t="s">
        <v>3974</v>
      </c>
      <c r="C5110" s="113" t="s">
        <v>5266</v>
      </c>
      <c r="D5110" s="113" t="s">
        <v>824</v>
      </c>
      <c r="E5110" s="115"/>
      <c r="F5110" s="114">
        <v>1</v>
      </c>
      <c r="G5110" s="118" t="s">
        <v>821</v>
      </c>
    </row>
    <row r="5111" spans="1:7" x14ac:dyDescent="0.35">
      <c r="A5111" s="112" t="s">
        <v>816</v>
      </c>
      <c r="B5111" s="113" t="s">
        <v>2601</v>
      </c>
      <c r="C5111" s="113" t="s">
        <v>5267</v>
      </c>
      <c r="D5111" s="113" t="s">
        <v>824</v>
      </c>
      <c r="E5111" s="115"/>
      <c r="F5111" s="114">
        <v>2</v>
      </c>
      <c r="G5111" s="118" t="s">
        <v>821</v>
      </c>
    </row>
    <row r="5112" spans="1:7" ht="21" x14ac:dyDescent="0.35">
      <c r="A5112" s="112" t="s">
        <v>816</v>
      </c>
      <c r="B5112" s="113" t="s">
        <v>904</v>
      </c>
      <c r="C5112" s="113" t="s">
        <v>5268</v>
      </c>
      <c r="D5112" s="113" t="s">
        <v>824</v>
      </c>
      <c r="E5112" s="115"/>
      <c r="F5112" s="114">
        <v>1</v>
      </c>
      <c r="G5112" s="118" t="s">
        <v>821</v>
      </c>
    </row>
    <row r="5113" spans="1:7" ht="21" x14ac:dyDescent="0.35">
      <c r="A5113" s="112" t="s">
        <v>816</v>
      </c>
      <c r="B5113" s="113" t="s">
        <v>3888</v>
      </c>
      <c r="C5113" s="113" t="s">
        <v>5269</v>
      </c>
      <c r="D5113" s="113" t="s">
        <v>824</v>
      </c>
      <c r="E5113" s="115"/>
      <c r="F5113" s="114">
        <v>2</v>
      </c>
      <c r="G5113" s="118" t="s">
        <v>821</v>
      </c>
    </row>
    <row r="5114" spans="1:7" ht="21" x14ac:dyDescent="0.35">
      <c r="A5114" s="112" t="s">
        <v>816</v>
      </c>
      <c r="B5114" s="113" t="s">
        <v>1159</v>
      </c>
      <c r="C5114" s="113" t="s">
        <v>5270</v>
      </c>
      <c r="D5114" s="113" t="s">
        <v>824</v>
      </c>
      <c r="E5114" s="115"/>
      <c r="F5114" s="114">
        <v>1</v>
      </c>
      <c r="G5114" s="118" t="s">
        <v>821</v>
      </c>
    </row>
    <row r="5115" spans="1:7" ht="21" x14ac:dyDescent="0.35">
      <c r="A5115" s="112" t="s">
        <v>816</v>
      </c>
      <c r="B5115" s="113" t="s">
        <v>1138</v>
      </c>
      <c r="C5115" s="113" t="s">
        <v>5271</v>
      </c>
      <c r="D5115" s="113" t="s">
        <v>824</v>
      </c>
      <c r="E5115" s="115"/>
      <c r="F5115" s="114">
        <v>2</v>
      </c>
      <c r="G5115" s="118" t="s">
        <v>821</v>
      </c>
    </row>
    <row r="5116" spans="1:7" ht="21" x14ac:dyDescent="0.35">
      <c r="A5116" s="112" t="s">
        <v>816</v>
      </c>
      <c r="B5116" s="113" t="s">
        <v>1367</v>
      </c>
      <c r="C5116" s="113" t="s">
        <v>5272</v>
      </c>
      <c r="D5116" s="113" t="s">
        <v>824</v>
      </c>
      <c r="E5116" s="115"/>
      <c r="F5116" s="114">
        <v>1</v>
      </c>
      <c r="G5116" s="118" t="s">
        <v>821</v>
      </c>
    </row>
    <row r="5117" spans="1:7" ht="21" x14ac:dyDescent="0.35">
      <c r="A5117" s="112" t="s">
        <v>816</v>
      </c>
      <c r="B5117" s="113" t="s">
        <v>991</v>
      </c>
      <c r="C5117" s="113" t="s">
        <v>3658</v>
      </c>
      <c r="D5117" s="113" t="s">
        <v>824</v>
      </c>
      <c r="E5117" s="115"/>
      <c r="F5117" s="114">
        <v>1</v>
      </c>
      <c r="G5117" s="118" t="s">
        <v>821</v>
      </c>
    </row>
    <row r="5118" spans="1:7" x14ac:dyDescent="0.35">
      <c r="A5118" s="112" t="s">
        <v>816</v>
      </c>
      <c r="B5118" s="113" t="s">
        <v>1367</v>
      </c>
      <c r="C5118" s="113" t="s">
        <v>5273</v>
      </c>
      <c r="D5118" s="113" t="s">
        <v>824</v>
      </c>
      <c r="E5118" s="115"/>
      <c r="F5118" s="114">
        <v>1</v>
      </c>
      <c r="G5118" s="118" t="s">
        <v>821</v>
      </c>
    </row>
    <row r="5119" spans="1:7" ht="21" x14ac:dyDescent="0.35">
      <c r="A5119" s="112" t="s">
        <v>816</v>
      </c>
      <c r="B5119" s="113" t="s">
        <v>1505</v>
      </c>
      <c r="C5119" s="113" t="s">
        <v>5274</v>
      </c>
      <c r="D5119" s="113" t="s">
        <v>824</v>
      </c>
      <c r="E5119" s="115"/>
      <c r="F5119" s="114">
        <v>3</v>
      </c>
      <c r="G5119" s="118" t="s">
        <v>821</v>
      </c>
    </row>
    <row r="5120" spans="1:7" ht="21" x14ac:dyDescent="0.35">
      <c r="A5120" s="112" t="s">
        <v>816</v>
      </c>
      <c r="B5120" s="113" t="s">
        <v>2220</v>
      </c>
      <c r="C5120" s="113" t="s">
        <v>5275</v>
      </c>
      <c r="D5120" s="113" t="s">
        <v>824</v>
      </c>
      <c r="E5120" s="115"/>
      <c r="F5120" s="114">
        <v>1</v>
      </c>
      <c r="G5120" s="118" t="s">
        <v>821</v>
      </c>
    </row>
    <row r="5121" spans="1:7" ht="21" x14ac:dyDescent="0.35">
      <c r="A5121" s="112" t="s">
        <v>816</v>
      </c>
      <c r="B5121" s="113" t="s">
        <v>969</v>
      </c>
      <c r="C5121" s="113" t="s">
        <v>4167</v>
      </c>
      <c r="D5121" s="113" t="s">
        <v>824</v>
      </c>
      <c r="E5121" s="115"/>
      <c r="F5121" s="114">
        <v>1</v>
      </c>
      <c r="G5121" s="118" t="s">
        <v>821</v>
      </c>
    </row>
    <row r="5122" spans="1:7" ht="21" x14ac:dyDescent="0.35">
      <c r="A5122" s="112" t="s">
        <v>816</v>
      </c>
      <c r="B5122" s="113" t="s">
        <v>5276</v>
      </c>
      <c r="C5122" s="113" t="s">
        <v>5277</v>
      </c>
      <c r="D5122" s="113" t="s">
        <v>824</v>
      </c>
      <c r="E5122" s="115"/>
      <c r="F5122" s="114">
        <v>1</v>
      </c>
      <c r="G5122" s="118" t="s">
        <v>821</v>
      </c>
    </row>
    <row r="5123" spans="1:7" ht="21" x14ac:dyDescent="0.35">
      <c r="A5123" s="112" t="s">
        <v>816</v>
      </c>
      <c r="B5123" s="113" t="s">
        <v>5276</v>
      </c>
      <c r="C5123" s="113" t="s">
        <v>5277</v>
      </c>
      <c r="D5123" s="113" t="s">
        <v>824</v>
      </c>
      <c r="E5123" s="115"/>
      <c r="F5123" s="114">
        <v>1</v>
      </c>
      <c r="G5123" s="118" t="s">
        <v>821</v>
      </c>
    </row>
    <row r="5124" spans="1:7" ht="21" x14ac:dyDescent="0.35">
      <c r="A5124" s="112" t="s">
        <v>816</v>
      </c>
      <c r="B5124" s="113" t="s">
        <v>983</v>
      </c>
      <c r="C5124" s="113" t="s">
        <v>5278</v>
      </c>
      <c r="D5124" s="113" t="s">
        <v>824</v>
      </c>
      <c r="E5124" s="115"/>
      <c r="F5124" s="114">
        <v>1</v>
      </c>
      <c r="G5124" s="118" t="s">
        <v>821</v>
      </c>
    </row>
    <row r="5125" spans="1:7" ht="21" x14ac:dyDescent="0.35">
      <c r="A5125" s="112" t="s">
        <v>816</v>
      </c>
      <c r="B5125" s="113" t="s">
        <v>5279</v>
      </c>
      <c r="C5125" s="113" t="s">
        <v>5280</v>
      </c>
      <c r="D5125" s="113" t="s">
        <v>824</v>
      </c>
      <c r="E5125" s="115"/>
      <c r="F5125" s="114">
        <v>1</v>
      </c>
      <c r="G5125" s="118" t="s">
        <v>993</v>
      </c>
    </row>
    <row r="5126" spans="1:7" ht="21" x14ac:dyDescent="0.35">
      <c r="A5126" s="112" t="s">
        <v>816</v>
      </c>
      <c r="B5126" s="113" t="s">
        <v>2420</v>
      </c>
      <c r="C5126" s="113" t="s">
        <v>5281</v>
      </c>
      <c r="D5126" s="113" t="s">
        <v>819</v>
      </c>
      <c r="E5126" s="113" t="s">
        <v>838</v>
      </c>
      <c r="F5126" s="114">
        <v>3</v>
      </c>
      <c r="G5126" s="118" t="s">
        <v>821</v>
      </c>
    </row>
    <row r="5127" spans="1:7" x14ac:dyDescent="0.35">
      <c r="A5127" s="112" t="s">
        <v>816</v>
      </c>
      <c r="B5127" s="113" t="s">
        <v>4781</v>
      </c>
      <c r="C5127" s="113" t="s">
        <v>5282</v>
      </c>
      <c r="D5127" s="113" t="s">
        <v>824</v>
      </c>
      <c r="E5127" s="115"/>
      <c r="F5127" s="114">
        <v>10</v>
      </c>
      <c r="G5127" s="118" t="s">
        <v>4746</v>
      </c>
    </row>
    <row r="5128" spans="1:7" ht="21" x14ac:dyDescent="0.35">
      <c r="A5128" s="112" t="s">
        <v>816</v>
      </c>
      <c r="B5128" s="113" t="s">
        <v>890</v>
      </c>
      <c r="C5128" s="113" t="s">
        <v>5283</v>
      </c>
      <c r="D5128" s="113" t="s">
        <v>819</v>
      </c>
      <c r="E5128" s="113" t="s">
        <v>838</v>
      </c>
      <c r="F5128" s="114">
        <v>1</v>
      </c>
      <c r="G5128" s="118" t="s">
        <v>821</v>
      </c>
    </row>
    <row r="5129" spans="1:7" ht="21" x14ac:dyDescent="0.35">
      <c r="A5129" s="112" t="s">
        <v>816</v>
      </c>
      <c r="B5129" s="113" t="s">
        <v>4744</v>
      </c>
      <c r="C5129" s="113" t="s">
        <v>5284</v>
      </c>
      <c r="D5129" s="113" t="s">
        <v>819</v>
      </c>
      <c r="E5129" s="113" t="s">
        <v>829</v>
      </c>
      <c r="F5129" s="114">
        <v>88</v>
      </c>
      <c r="G5129" s="118" t="s">
        <v>821</v>
      </c>
    </row>
    <row r="5130" spans="1:7" x14ac:dyDescent="0.35">
      <c r="A5130" s="112" t="s">
        <v>816</v>
      </c>
      <c r="B5130" s="113" t="s">
        <v>4904</v>
      </c>
      <c r="C5130" s="113" t="s">
        <v>5285</v>
      </c>
      <c r="D5130" s="113" t="s">
        <v>819</v>
      </c>
      <c r="E5130" s="113" t="s">
        <v>889</v>
      </c>
      <c r="F5130" s="114">
        <v>4</v>
      </c>
      <c r="G5130" s="118" t="s">
        <v>821</v>
      </c>
    </row>
    <row r="5131" spans="1:7" ht="21" x14ac:dyDescent="0.35">
      <c r="A5131" s="112" t="s">
        <v>816</v>
      </c>
      <c r="B5131" s="113" t="s">
        <v>3767</v>
      </c>
      <c r="C5131" s="113" t="s">
        <v>5286</v>
      </c>
      <c r="D5131" s="113" t="s">
        <v>824</v>
      </c>
      <c r="E5131" s="115"/>
      <c r="F5131" s="114">
        <v>2</v>
      </c>
      <c r="G5131" s="118" t="s">
        <v>821</v>
      </c>
    </row>
    <row r="5132" spans="1:7" ht="21" x14ac:dyDescent="0.35">
      <c r="A5132" s="112" t="s">
        <v>816</v>
      </c>
      <c r="B5132" s="113" t="s">
        <v>983</v>
      </c>
      <c r="C5132" s="113" t="s">
        <v>5287</v>
      </c>
      <c r="D5132" s="113" t="s">
        <v>824</v>
      </c>
      <c r="E5132" s="115"/>
      <c r="F5132" s="114">
        <v>1</v>
      </c>
      <c r="G5132" s="118" t="s">
        <v>821</v>
      </c>
    </row>
    <row r="5133" spans="1:7" ht="21" x14ac:dyDescent="0.35">
      <c r="A5133" s="112" t="s">
        <v>816</v>
      </c>
      <c r="B5133" s="113" t="s">
        <v>935</v>
      </c>
      <c r="C5133" s="113" t="s">
        <v>5288</v>
      </c>
      <c r="D5133" s="113" t="s">
        <v>824</v>
      </c>
      <c r="E5133" s="115"/>
      <c r="F5133" s="114">
        <v>1</v>
      </c>
      <c r="G5133" s="118" t="s">
        <v>821</v>
      </c>
    </row>
    <row r="5134" spans="1:7" ht="21" x14ac:dyDescent="0.35">
      <c r="A5134" s="112" t="s">
        <v>816</v>
      </c>
      <c r="B5134" s="113" t="s">
        <v>5289</v>
      </c>
      <c r="C5134" s="113" t="s">
        <v>5290</v>
      </c>
      <c r="D5134" s="113" t="s">
        <v>824</v>
      </c>
      <c r="E5134" s="115"/>
      <c r="F5134" s="114">
        <v>1</v>
      </c>
      <c r="G5134" s="118" t="s">
        <v>821</v>
      </c>
    </row>
    <row r="5135" spans="1:7" ht="21" x14ac:dyDescent="0.35">
      <c r="A5135" s="112" t="s">
        <v>816</v>
      </c>
      <c r="B5135" s="113" t="s">
        <v>1378</v>
      </c>
      <c r="C5135" s="113" t="s">
        <v>4139</v>
      </c>
      <c r="D5135" s="113" t="s">
        <v>824</v>
      </c>
      <c r="E5135" s="115"/>
      <c r="F5135" s="114">
        <v>6</v>
      </c>
      <c r="G5135" s="118" t="s">
        <v>821</v>
      </c>
    </row>
    <row r="5136" spans="1:7" ht="21" x14ac:dyDescent="0.35">
      <c r="A5136" s="112" t="s">
        <v>816</v>
      </c>
      <c r="B5136" s="113" t="s">
        <v>1331</v>
      </c>
      <c r="C5136" s="113" t="s">
        <v>5291</v>
      </c>
      <c r="D5136" s="113" t="s">
        <v>824</v>
      </c>
      <c r="E5136" s="115"/>
      <c r="F5136" s="114">
        <v>1</v>
      </c>
      <c r="G5136" s="118" t="s">
        <v>821</v>
      </c>
    </row>
    <row r="5137" spans="1:7" ht="21" x14ac:dyDescent="0.35">
      <c r="A5137" s="112" t="s">
        <v>816</v>
      </c>
      <c r="B5137" s="113" t="s">
        <v>2709</v>
      </c>
      <c r="C5137" s="113" t="s">
        <v>4671</v>
      </c>
      <c r="D5137" s="113" t="s">
        <v>824</v>
      </c>
      <c r="E5137" s="115"/>
      <c r="F5137" s="114">
        <v>1</v>
      </c>
      <c r="G5137" s="118" t="s">
        <v>821</v>
      </c>
    </row>
    <row r="5138" spans="1:7" x14ac:dyDescent="0.35">
      <c r="A5138" s="112" t="s">
        <v>816</v>
      </c>
      <c r="B5138" s="113" t="s">
        <v>5103</v>
      </c>
      <c r="C5138" s="113" t="s">
        <v>5292</v>
      </c>
      <c r="D5138" s="113" t="s">
        <v>819</v>
      </c>
      <c r="E5138" s="113" t="s">
        <v>820</v>
      </c>
      <c r="F5138" s="114">
        <v>5</v>
      </c>
      <c r="G5138" s="118" t="s">
        <v>821</v>
      </c>
    </row>
    <row r="5139" spans="1:7" x14ac:dyDescent="0.35">
      <c r="A5139" s="112" t="s">
        <v>816</v>
      </c>
      <c r="B5139" s="113" t="s">
        <v>983</v>
      </c>
      <c r="C5139" s="113" t="s">
        <v>5293</v>
      </c>
      <c r="D5139" s="113" t="s">
        <v>824</v>
      </c>
      <c r="E5139" s="115"/>
      <c r="F5139" s="114">
        <v>1</v>
      </c>
      <c r="G5139" s="118" t="s">
        <v>821</v>
      </c>
    </row>
    <row r="5140" spans="1:7" ht="21" x14ac:dyDescent="0.35">
      <c r="A5140" s="112" t="s">
        <v>816</v>
      </c>
      <c r="B5140" s="113" t="s">
        <v>893</v>
      </c>
      <c r="C5140" s="113" t="s">
        <v>5294</v>
      </c>
      <c r="D5140" s="113" t="s">
        <v>824</v>
      </c>
      <c r="E5140" s="115"/>
      <c r="F5140" s="114">
        <v>1</v>
      </c>
      <c r="G5140" s="118" t="s">
        <v>821</v>
      </c>
    </row>
    <row r="5141" spans="1:7" x14ac:dyDescent="0.35">
      <c r="A5141" s="112" t="s">
        <v>816</v>
      </c>
      <c r="B5141" s="113" t="s">
        <v>2601</v>
      </c>
      <c r="C5141" s="113" t="s">
        <v>5295</v>
      </c>
      <c r="D5141" s="113" t="s">
        <v>824</v>
      </c>
      <c r="E5141" s="115"/>
      <c r="F5141" s="114">
        <v>1</v>
      </c>
      <c r="G5141" s="118" t="s">
        <v>821</v>
      </c>
    </row>
    <row r="5142" spans="1:7" x14ac:dyDescent="0.35">
      <c r="A5142" s="112" t="s">
        <v>816</v>
      </c>
      <c r="B5142" s="113" t="s">
        <v>2576</v>
      </c>
      <c r="C5142" s="113" t="s">
        <v>5296</v>
      </c>
      <c r="D5142" s="113" t="s">
        <v>824</v>
      </c>
      <c r="E5142" s="115"/>
      <c r="F5142" s="114">
        <v>1</v>
      </c>
      <c r="G5142" s="118" t="s">
        <v>821</v>
      </c>
    </row>
    <row r="5143" spans="1:7" ht="21" x14ac:dyDescent="0.35">
      <c r="A5143" s="112" t="s">
        <v>816</v>
      </c>
      <c r="B5143" s="113" t="s">
        <v>2172</v>
      </c>
      <c r="C5143" s="113" t="s">
        <v>5297</v>
      </c>
      <c r="D5143" s="113" t="s">
        <v>824</v>
      </c>
      <c r="E5143" s="115"/>
      <c r="F5143" s="114">
        <v>1</v>
      </c>
      <c r="G5143" s="118" t="s">
        <v>821</v>
      </c>
    </row>
    <row r="5144" spans="1:7" ht="21" x14ac:dyDescent="0.35">
      <c r="A5144" s="112" t="s">
        <v>816</v>
      </c>
      <c r="B5144" s="113" t="s">
        <v>2172</v>
      </c>
      <c r="C5144" s="113" t="s">
        <v>5297</v>
      </c>
      <c r="D5144" s="113" t="s">
        <v>824</v>
      </c>
      <c r="E5144" s="115"/>
      <c r="F5144" s="114">
        <v>1</v>
      </c>
      <c r="G5144" s="118" t="s">
        <v>821</v>
      </c>
    </row>
    <row r="5145" spans="1:7" ht="21" x14ac:dyDescent="0.35">
      <c r="A5145" s="112" t="s">
        <v>816</v>
      </c>
      <c r="B5145" s="113" t="s">
        <v>5012</v>
      </c>
      <c r="C5145" s="113" t="s">
        <v>5298</v>
      </c>
      <c r="D5145" s="113" t="s">
        <v>824</v>
      </c>
      <c r="E5145" s="115"/>
      <c r="F5145" s="114">
        <v>8</v>
      </c>
      <c r="G5145" s="118" t="s">
        <v>821</v>
      </c>
    </row>
    <row r="5146" spans="1:7" ht="21" x14ac:dyDescent="0.35">
      <c r="A5146" s="112" t="s">
        <v>816</v>
      </c>
      <c r="B5146" s="113" t="s">
        <v>938</v>
      </c>
      <c r="C5146" s="113" t="s">
        <v>5299</v>
      </c>
      <c r="D5146" s="113" t="s">
        <v>824</v>
      </c>
      <c r="E5146" s="115"/>
      <c r="F5146" s="114">
        <v>1</v>
      </c>
      <c r="G5146" s="118" t="s">
        <v>821</v>
      </c>
    </row>
    <row r="5147" spans="1:7" ht="21" x14ac:dyDescent="0.35">
      <c r="A5147" s="112" t="s">
        <v>816</v>
      </c>
      <c r="B5147" s="113" t="s">
        <v>2292</v>
      </c>
      <c r="C5147" s="113" t="s">
        <v>5300</v>
      </c>
      <c r="D5147" s="113" t="s">
        <v>824</v>
      </c>
      <c r="E5147" s="115"/>
      <c r="F5147" s="114">
        <v>1</v>
      </c>
      <c r="G5147" s="118" t="s">
        <v>821</v>
      </c>
    </row>
    <row r="5148" spans="1:7" ht="21" x14ac:dyDescent="0.35">
      <c r="A5148" s="112" t="s">
        <v>816</v>
      </c>
      <c r="B5148" s="113" t="s">
        <v>2292</v>
      </c>
      <c r="C5148" s="113" t="s">
        <v>5300</v>
      </c>
      <c r="D5148" s="113" t="s">
        <v>824</v>
      </c>
      <c r="E5148" s="115"/>
      <c r="F5148" s="114">
        <v>1</v>
      </c>
      <c r="G5148" s="118" t="s">
        <v>821</v>
      </c>
    </row>
    <row r="5149" spans="1:7" ht="21" x14ac:dyDescent="0.35">
      <c r="A5149" s="112" t="s">
        <v>816</v>
      </c>
      <c r="B5149" s="113" t="s">
        <v>2292</v>
      </c>
      <c r="C5149" s="113" t="s">
        <v>5300</v>
      </c>
      <c r="D5149" s="113" t="s">
        <v>824</v>
      </c>
      <c r="E5149" s="115"/>
      <c r="F5149" s="114">
        <v>1</v>
      </c>
      <c r="G5149" s="118" t="s">
        <v>821</v>
      </c>
    </row>
    <row r="5150" spans="1:7" ht="21" x14ac:dyDescent="0.35">
      <c r="A5150" s="112" t="s">
        <v>816</v>
      </c>
      <c r="B5150" s="113" t="s">
        <v>1085</v>
      </c>
      <c r="C5150" s="113" t="s">
        <v>5301</v>
      </c>
      <c r="D5150" s="113" t="s">
        <v>824</v>
      </c>
      <c r="E5150" s="115"/>
      <c r="F5150" s="114">
        <v>1</v>
      </c>
      <c r="G5150" s="118" t="s">
        <v>821</v>
      </c>
    </row>
    <row r="5151" spans="1:7" ht="21" x14ac:dyDescent="0.35">
      <c r="A5151" s="112" t="s">
        <v>816</v>
      </c>
      <c r="B5151" s="113" t="s">
        <v>1085</v>
      </c>
      <c r="C5151" s="113" t="s">
        <v>5302</v>
      </c>
      <c r="D5151" s="113" t="s">
        <v>824</v>
      </c>
      <c r="E5151" s="115"/>
      <c r="F5151" s="114">
        <v>1</v>
      </c>
      <c r="G5151" s="118" t="s">
        <v>821</v>
      </c>
    </row>
    <row r="5152" spans="1:7" ht="21" x14ac:dyDescent="0.35">
      <c r="A5152" s="112" t="s">
        <v>816</v>
      </c>
      <c r="B5152" s="113" t="s">
        <v>2976</v>
      </c>
      <c r="C5152" s="113" t="s">
        <v>5303</v>
      </c>
      <c r="D5152" s="113" t="s">
        <v>824</v>
      </c>
      <c r="E5152" s="115"/>
      <c r="F5152" s="114">
        <v>2</v>
      </c>
      <c r="G5152" s="118" t="s">
        <v>821</v>
      </c>
    </row>
    <row r="5153" spans="1:7" x14ac:dyDescent="0.35">
      <c r="A5153" s="112" t="s">
        <v>816</v>
      </c>
      <c r="B5153" s="113" t="s">
        <v>1274</v>
      </c>
      <c r="C5153" s="113" t="s">
        <v>5304</v>
      </c>
      <c r="D5153" s="113" t="s">
        <v>824</v>
      </c>
      <c r="E5153" s="115"/>
      <c r="F5153" s="114">
        <v>1</v>
      </c>
      <c r="G5153" s="118" t="s">
        <v>821</v>
      </c>
    </row>
    <row r="5154" spans="1:7" ht="21" x14ac:dyDescent="0.35">
      <c r="A5154" s="112" t="s">
        <v>816</v>
      </c>
      <c r="B5154" s="113" t="s">
        <v>998</v>
      </c>
      <c r="C5154" s="113" t="s">
        <v>5305</v>
      </c>
      <c r="D5154" s="113" t="s">
        <v>824</v>
      </c>
      <c r="E5154" s="115"/>
      <c r="F5154" s="114">
        <v>4</v>
      </c>
      <c r="G5154" s="118" t="s">
        <v>821</v>
      </c>
    </row>
    <row r="5155" spans="1:7" ht="21" x14ac:dyDescent="0.35">
      <c r="A5155" s="112" t="s">
        <v>816</v>
      </c>
      <c r="B5155" s="113" t="s">
        <v>1245</v>
      </c>
      <c r="C5155" s="113" t="s">
        <v>5306</v>
      </c>
      <c r="D5155" s="113" t="s">
        <v>824</v>
      </c>
      <c r="E5155" s="115"/>
      <c r="F5155" s="114">
        <v>1</v>
      </c>
      <c r="G5155" s="118" t="s">
        <v>821</v>
      </c>
    </row>
    <row r="5156" spans="1:7" ht="21" x14ac:dyDescent="0.35">
      <c r="A5156" s="112" t="s">
        <v>816</v>
      </c>
      <c r="B5156" s="113" t="s">
        <v>880</v>
      </c>
      <c r="C5156" s="113" t="s">
        <v>5307</v>
      </c>
      <c r="D5156" s="113" t="s">
        <v>824</v>
      </c>
      <c r="E5156" s="115"/>
      <c r="F5156" s="114">
        <v>1</v>
      </c>
      <c r="G5156" s="118" t="s">
        <v>821</v>
      </c>
    </row>
    <row r="5157" spans="1:7" x14ac:dyDescent="0.35">
      <c r="A5157" s="112" t="s">
        <v>816</v>
      </c>
      <c r="B5157" s="113" t="s">
        <v>1917</v>
      </c>
      <c r="C5157" s="113" t="s">
        <v>5308</v>
      </c>
      <c r="D5157" s="113" t="s">
        <v>824</v>
      </c>
      <c r="E5157" s="115"/>
      <c r="F5157" s="114">
        <v>2</v>
      </c>
      <c r="G5157" s="118" t="s">
        <v>821</v>
      </c>
    </row>
    <row r="5158" spans="1:7" ht="21" x14ac:dyDescent="0.35">
      <c r="A5158" s="112" t="s">
        <v>816</v>
      </c>
      <c r="B5158" s="113" t="s">
        <v>1085</v>
      </c>
      <c r="C5158" s="113" t="s">
        <v>4920</v>
      </c>
      <c r="D5158" s="113" t="s">
        <v>824</v>
      </c>
      <c r="E5158" s="115"/>
      <c r="F5158" s="114">
        <v>4</v>
      </c>
      <c r="G5158" s="118" t="s">
        <v>821</v>
      </c>
    </row>
    <row r="5159" spans="1:7" ht="21" x14ac:dyDescent="0.35">
      <c r="A5159" s="112" t="s">
        <v>816</v>
      </c>
      <c r="B5159" s="113" t="s">
        <v>1917</v>
      </c>
      <c r="C5159" s="113" t="s">
        <v>5309</v>
      </c>
      <c r="D5159" s="113" t="s">
        <v>824</v>
      </c>
      <c r="E5159" s="115"/>
      <c r="F5159" s="114">
        <v>4</v>
      </c>
      <c r="G5159" s="118" t="s">
        <v>821</v>
      </c>
    </row>
    <row r="5160" spans="1:7" x14ac:dyDescent="0.35">
      <c r="A5160" s="112" t="s">
        <v>816</v>
      </c>
      <c r="B5160" s="113" t="s">
        <v>1917</v>
      </c>
      <c r="C5160" s="113" t="s">
        <v>5310</v>
      </c>
      <c r="D5160" s="113" t="s">
        <v>824</v>
      </c>
      <c r="E5160" s="115"/>
      <c r="F5160" s="114">
        <v>4</v>
      </c>
      <c r="G5160" s="118" t="s">
        <v>821</v>
      </c>
    </row>
    <row r="5161" spans="1:7" ht="21" x14ac:dyDescent="0.35">
      <c r="A5161" s="112" t="s">
        <v>816</v>
      </c>
      <c r="B5161" s="113" t="s">
        <v>5311</v>
      </c>
      <c r="C5161" s="113" t="s">
        <v>5312</v>
      </c>
      <c r="D5161" s="113" t="s">
        <v>824</v>
      </c>
      <c r="E5161" s="115"/>
      <c r="F5161" s="114">
        <v>2</v>
      </c>
      <c r="G5161" s="118" t="s">
        <v>821</v>
      </c>
    </row>
    <row r="5162" spans="1:7" ht="21" x14ac:dyDescent="0.35">
      <c r="A5162" s="112" t="s">
        <v>816</v>
      </c>
      <c r="B5162" s="113" t="s">
        <v>1482</v>
      </c>
      <c r="C5162" s="113" t="s">
        <v>5313</v>
      </c>
      <c r="D5162" s="113" t="s">
        <v>824</v>
      </c>
      <c r="E5162" s="115"/>
      <c r="F5162" s="114">
        <v>2</v>
      </c>
      <c r="G5162" s="118" t="s">
        <v>821</v>
      </c>
    </row>
    <row r="5163" spans="1:7" ht="21" x14ac:dyDescent="0.35">
      <c r="A5163" s="112" t="s">
        <v>816</v>
      </c>
      <c r="B5163" s="113" t="s">
        <v>1518</v>
      </c>
      <c r="C5163" s="113" t="s">
        <v>5314</v>
      </c>
      <c r="D5163" s="113" t="s">
        <v>824</v>
      </c>
      <c r="E5163" s="115"/>
      <c r="F5163" s="114">
        <v>1</v>
      </c>
      <c r="G5163" s="118" t="s">
        <v>821</v>
      </c>
    </row>
    <row r="5164" spans="1:7" x14ac:dyDescent="0.35">
      <c r="A5164" s="112" t="s">
        <v>816</v>
      </c>
      <c r="B5164" s="113" t="s">
        <v>1315</v>
      </c>
      <c r="C5164" s="113" t="s">
        <v>4168</v>
      </c>
      <c r="D5164" s="113" t="s">
        <v>819</v>
      </c>
      <c r="E5164" s="113" t="s">
        <v>820</v>
      </c>
      <c r="F5164" s="114">
        <v>2</v>
      </c>
      <c r="G5164" s="118" t="s">
        <v>821</v>
      </c>
    </row>
    <row r="5165" spans="1:7" x14ac:dyDescent="0.35">
      <c r="A5165" s="112" t="s">
        <v>816</v>
      </c>
      <c r="B5165" s="113" t="s">
        <v>1605</v>
      </c>
      <c r="C5165" s="113" t="s">
        <v>5315</v>
      </c>
      <c r="D5165" s="113" t="s">
        <v>824</v>
      </c>
      <c r="E5165" s="115"/>
      <c r="F5165" s="114">
        <v>2</v>
      </c>
      <c r="G5165" s="118" t="s">
        <v>821</v>
      </c>
    </row>
    <row r="5166" spans="1:7" x14ac:dyDescent="0.35">
      <c r="A5166" s="112" t="s">
        <v>816</v>
      </c>
      <c r="B5166" s="113" t="s">
        <v>931</v>
      </c>
      <c r="C5166" s="113" t="s">
        <v>5316</v>
      </c>
      <c r="D5166" s="113" t="s">
        <v>824</v>
      </c>
      <c r="E5166" s="115"/>
      <c r="F5166" s="114">
        <v>1</v>
      </c>
      <c r="G5166" s="118" t="s">
        <v>821</v>
      </c>
    </row>
    <row r="5167" spans="1:7" x14ac:dyDescent="0.35">
      <c r="A5167" s="112" t="s">
        <v>816</v>
      </c>
      <c r="B5167" s="113" t="s">
        <v>5317</v>
      </c>
      <c r="C5167" s="113" t="s">
        <v>5318</v>
      </c>
      <c r="D5167" s="113" t="s">
        <v>824</v>
      </c>
      <c r="E5167" s="115"/>
      <c r="F5167" s="114">
        <v>4</v>
      </c>
      <c r="G5167" s="118" t="s">
        <v>821</v>
      </c>
    </row>
    <row r="5168" spans="1:7" x14ac:dyDescent="0.35">
      <c r="A5168" s="112" t="s">
        <v>816</v>
      </c>
      <c r="B5168" s="113" t="s">
        <v>5319</v>
      </c>
      <c r="C5168" s="113" t="s">
        <v>5320</v>
      </c>
      <c r="D5168" s="113" t="s">
        <v>824</v>
      </c>
      <c r="E5168" s="115"/>
      <c r="F5168" s="114">
        <v>1</v>
      </c>
      <c r="G5168" s="118" t="s">
        <v>821</v>
      </c>
    </row>
    <row r="5169" spans="1:7" ht="21" x14ac:dyDescent="0.35">
      <c r="A5169" s="112" t="s">
        <v>816</v>
      </c>
      <c r="B5169" s="113" t="s">
        <v>996</v>
      </c>
      <c r="C5169" s="113" t="s">
        <v>5321</v>
      </c>
      <c r="D5169" s="113" t="s">
        <v>824</v>
      </c>
      <c r="E5169" s="115"/>
      <c r="F5169" s="114">
        <v>4</v>
      </c>
      <c r="G5169" s="118" t="s">
        <v>821</v>
      </c>
    </row>
    <row r="5170" spans="1:7" x14ac:dyDescent="0.35">
      <c r="A5170" s="112" t="s">
        <v>816</v>
      </c>
      <c r="B5170" s="113" t="s">
        <v>5322</v>
      </c>
      <c r="C5170" s="113" t="s">
        <v>5323</v>
      </c>
      <c r="D5170" s="113" t="s">
        <v>824</v>
      </c>
      <c r="E5170" s="115"/>
      <c r="F5170" s="114">
        <v>2</v>
      </c>
      <c r="G5170" s="118" t="s">
        <v>821</v>
      </c>
    </row>
    <row r="5171" spans="1:7" ht="21" x14ac:dyDescent="0.35">
      <c r="A5171" s="112" t="s">
        <v>816</v>
      </c>
      <c r="B5171" s="113" t="s">
        <v>1287</v>
      </c>
      <c r="C5171" s="113" t="s">
        <v>5324</v>
      </c>
      <c r="D5171" s="113" t="s">
        <v>824</v>
      </c>
      <c r="E5171" s="115"/>
      <c r="F5171" s="114">
        <v>5</v>
      </c>
      <c r="G5171" s="118" t="s">
        <v>821</v>
      </c>
    </row>
    <row r="5172" spans="1:7" ht="21" x14ac:dyDescent="0.35">
      <c r="A5172" s="112" t="s">
        <v>816</v>
      </c>
      <c r="B5172" s="113" t="s">
        <v>1518</v>
      </c>
      <c r="C5172" s="113" t="s">
        <v>5325</v>
      </c>
      <c r="D5172" s="113" t="s">
        <v>824</v>
      </c>
      <c r="E5172" s="115"/>
      <c r="F5172" s="114">
        <v>1</v>
      </c>
      <c r="G5172" s="118" t="s">
        <v>821</v>
      </c>
    </row>
    <row r="5173" spans="1:7" ht="21" x14ac:dyDescent="0.35">
      <c r="A5173" s="112" t="s">
        <v>816</v>
      </c>
      <c r="B5173" s="113" t="s">
        <v>1518</v>
      </c>
      <c r="C5173" s="113" t="s">
        <v>5325</v>
      </c>
      <c r="D5173" s="113" t="s">
        <v>824</v>
      </c>
      <c r="E5173" s="115"/>
      <c r="F5173" s="114">
        <v>1</v>
      </c>
      <c r="G5173" s="118" t="s">
        <v>821</v>
      </c>
    </row>
    <row r="5174" spans="1:7" ht="21" x14ac:dyDescent="0.35">
      <c r="A5174" s="112" t="s">
        <v>816</v>
      </c>
      <c r="B5174" s="113" t="s">
        <v>1518</v>
      </c>
      <c r="C5174" s="113" t="s">
        <v>5326</v>
      </c>
      <c r="D5174" s="113" t="s">
        <v>824</v>
      </c>
      <c r="E5174" s="115"/>
      <c r="F5174" s="114">
        <v>1</v>
      </c>
      <c r="G5174" s="118" t="s">
        <v>821</v>
      </c>
    </row>
    <row r="5175" spans="1:7" ht="21" x14ac:dyDescent="0.35">
      <c r="A5175" s="112" t="s">
        <v>816</v>
      </c>
      <c r="B5175" s="113" t="s">
        <v>1289</v>
      </c>
      <c r="C5175" s="113" t="s">
        <v>5327</v>
      </c>
      <c r="D5175" s="113" t="s">
        <v>819</v>
      </c>
      <c r="E5175" s="113" t="s">
        <v>838</v>
      </c>
      <c r="F5175" s="114">
        <v>1</v>
      </c>
      <c r="G5175" s="118" t="s">
        <v>821</v>
      </c>
    </row>
    <row r="5176" spans="1:7" x14ac:dyDescent="0.35">
      <c r="A5176" s="112" t="s">
        <v>816</v>
      </c>
      <c r="B5176" s="113" t="s">
        <v>2245</v>
      </c>
      <c r="C5176" s="113" t="s">
        <v>5328</v>
      </c>
      <c r="D5176" s="113" t="s">
        <v>824</v>
      </c>
      <c r="E5176" s="115"/>
      <c r="F5176" s="114">
        <v>1</v>
      </c>
      <c r="G5176" s="118" t="s">
        <v>821</v>
      </c>
    </row>
    <row r="5177" spans="1:7" x14ac:dyDescent="0.35">
      <c r="A5177" s="112" t="s">
        <v>816</v>
      </c>
      <c r="B5177" s="113" t="s">
        <v>2245</v>
      </c>
      <c r="C5177" s="113" t="s">
        <v>5329</v>
      </c>
      <c r="D5177" s="113" t="s">
        <v>824</v>
      </c>
      <c r="E5177" s="115"/>
      <c r="F5177" s="114">
        <v>1</v>
      </c>
      <c r="G5177" s="118" t="s">
        <v>821</v>
      </c>
    </row>
    <row r="5178" spans="1:7" ht="31.5" x14ac:dyDescent="0.35">
      <c r="A5178" s="112" t="s">
        <v>816</v>
      </c>
      <c r="B5178" s="113" t="s">
        <v>1315</v>
      </c>
      <c r="C5178" s="113" t="s">
        <v>5330</v>
      </c>
      <c r="D5178" s="113" t="s">
        <v>824</v>
      </c>
      <c r="E5178" s="115"/>
      <c r="F5178" s="114">
        <v>1</v>
      </c>
      <c r="G5178" s="118" t="s">
        <v>821</v>
      </c>
    </row>
    <row r="5179" spans="1:7" ht="21" x14ac:dyDescent="0.35">
      <c r="A5179" s="112" t="s">
        <v>816</v>
      </c>
      <c r="B5179" s="113" t="s">
        <v>1315</v>
      </c>
      <c r="C5179" s="113" t="s">
        <v>5331</v>
      </c>
      <c r="D5179" s="113" t="s">
        <v>824</v>
      </c>
      <c r="E5179" s="115"/>
      <c r="F5179" s="114">
        <v>1</v>
      </c>
      <c r="G5179" s="118" t="s">
        <v>821</v>
      </c>
    </row>
    <row r="5180" spans="1:7" ht="21" x14ac:dyDescent="0.35">
      <c r="A5180" s="112" t="s">
        <v>816</v>
      </c>
      <c r="B5180" s="113" t="s">
        <v>5332</v>
      </c>
      <c r="C5180" s="113" t="s">
        <v>5333</v>
      </c>
      <c r="D5180" s="113" t="s">
        <v>824</v>
      </c>
      <c r="E5180" s="115"/>
      <c r="F5180" s="114">
        <v>2</v>
      </c>
      <c r="G5180" s="118" t="s">
        <v>821</v>
      </c>
    </row>
    <row r="5181" spans="1:7" x14ac:dyDescent="0.35">
      <c r="A5181" s="112" t="s">
        <v>816</v>
      </c>
      <c r="B5181" s="113" t="s">
        <v>3989</v>
      </c>
      <c r="C5181" s="113" t="s">
        <v>5334</v>
      </c>
      <c r="D5181" s="113" t="s">
        <v>819</v>
      </c>
      <c r="E5181" s="113" t="s">
        <v>845</v>
      </c>
      <c r="F5181" s="114">
        <v>6</v>
      </c>
      <c r="G5181" s="118" t="s">
        <v>821</v>
      </c>
    </row>
    <row r="5182" spans="1:7" ht="21" x14ac:dyDescent="0.35">
      <c r="A5182" s="112" t="s">
        <v>816</v>
      </c>
      <c r="B5182" s="113" t="s">
        <v>2269</v>
      </c>
      <c r="C5182" s="113" t="s">
        <v>4882</v>
      </c>
      <c r="D5182" s="113" t="s">
        <v>824</v>
      </c>
      <c r="E5182" s="115"/>
      <c r="F5182" s="114">
        <v>2</v>
      </c>
      <c r="G5182" s="118" t="s">
        <v>821</v>
      </c>
    </row>
    <row r="5183" spans="1:7" ht="21" x14ac:dyDescent="0.35">
      <c r="A5183" s="112" t="s">
        <v>816</v>
      </c>
      <c r="B5183" s="113" t="s">
        <v>1463</v>
      </c>
      <c r="C5183" s="113" t="s">
        <v>5335</v>
      </c>
      <c r="D5183" s="113" t="s">
        <v>824</v>
      </c>
      <c r="E5183" s="115"/>
      <c r="F5183" s="114">
        <v>1</v>
      </c>
      <c r="G5183" s="118" t="s">
        <v>821</v>
      </c>
    </row>
    <row r="5184" spans="1:7" ht="21" x14ac:dyDescent="0.35">
      <c r="A5184" s="112" t="s">
        <v>816</v>
      </c>
      <c r="B5184" s="113" t="s">
        <v>1463</v>
      </c>
      <c r="C5184" s="113" t="s">
        <v>5335</v>
      </c>
      <c r="D5184" s="113" t="s">
        <v>824</v>
      </c>
      <c r="E5184" s="115"/>
      <c r="F5184" s="114">
        <v>1</v>
      </c>
      <c r="G5184" s="118" t="s">
        <v>821</v>
      </c>
    </row>
    <row r="5185" spans="1:7" x14ac:dyDescent="0.35">
      <c r="A5185" s="112" t="s">
        <v>816</v>
      </c>
      <c r="B5185" s="113" t="s">
        <v>1378</v>
      </c>
      <c r="C5185" s="113" t="s">
        <v>5336</v>
      </c>
      <c r="D5185" s="113" t="s">
        <v>824</v>
      </c>
      <c r="E5185" s="115"/>
      <c r="F5185" s="114">
        <v>12</v>
      </c>
      <c r="G5185" s="118" t="s">
        <v>821</v>
      </c>
    </row>
    <row r="5186" spans="1:7" ht="21" x14ac:dyDescent="0.35">
      <c r="A5186" s="112" t="s">
        <v>816</v>
      </c>
      <c r="B5186" s="113" t="s">
        <v>2334</v>
      </c>
      <c r="C5186" s="113" t="s">
        <v>5337</v>
      </c>
      <c r="D5186" s="113" t="s">
        <v>824</v>
      </c>
      <c r="E5186" s="115"/>
      <c r="F5186" s="114">
        <v>3</v>
      </c>
      <c r="G5186" s="118" t="s">
        <v>821</v>
      </c>
    </row>
    <row r="5187" spans="1:7" x14ac:dyDescent="0.35">
      <c r="A5187" s="112" t="s">
        <v>816</v>
      </c>
      <c r="B5187" s="113" t="s">
        <v>5012</v>
      </c>
      <c r="C5187" s="113" t="s">
        <v>5338</v>
      </c>
      <c r="D5187" s="113" t="s">
        <v>824</v>
      </c>
      <c r="E5187" s="115"/>
      <c r="F5187" s="114">
        <v>8</v>
      </c>
      <c r="G5187" s="118" t="s">
        <v>821</v>
      </c>
    </row>
    <row r="5188" spans="1:7" ht="21" x14ac:dyDescent="0.35">
      <c r="A5188" s="112" t="s">
        <v>816</v>
      </c>
      <c r="B5188" s="113" t="s">
        <v>3362</v>
      </c>
      <c r="C5188" s="113" t="s">
        <v>5339</v>
      </c>
      <c r="D5188" s="113" t="s">
        <v>824</v>
      </c>
      <c r="E5188" s="115"/>
      <c r="F5188" s="114">
        <v>1</v>
      </c>
      <c r="G5188" s="118" t="s">
        <v>821</v>
      </c>
    </row>
    <row r="5189" spans="1:7" ht="21" x14ac:dyDescent="0.35">
      <c r="A5189" s="112" t="s">
        <v>816</v>
      </c>
      <c r="B5189" s="113" t="s">
        <v>1085</v>
      </c>
      <c r="C5189" s="113" t="s">
        <v>5340</v>
      </c>
      <c r="D5189" s="113" t="s">
        <v>824</v>
      </c>
      <c r="E5189" s="115"/>
      <c r="F5189" s="114">
        <v>1</v>
      </c>
      <c r="G5189" s="118" t="s">
        <v>821</v>
      </c>
    </row>
    <row r="5190" spans="1:7" x14ac:dyDescent="0.35">
      <c r="A5190" s="112" t="s">
        <v>816</v>
      </c>
      <c r="B5190" s="113" t="s">
        <v>1367</v>
      </c>
      <c r="C5190" s="113" t="s">
        <v>5341</v>
      </c>
      <c r="D5190" s="113" t="s">
        <v>824</v>
      </c>
      <c r="E5190" s="115"/>
      <c r="F5190" s="114">
        <v>1</v>
      </c>
      <c r="G5190" s="118" t="s">
        <v>821</v>
      </c>
    </row>
    <row r="5191" spans="1:7" x14ac:dyDescent="0.35">
      <c r="A5191" s="112" t="s">
        <v>816</v>
      </c>
      <c r="B5191" s="113" t="s">
        <v>2317</v>
      </c>
      <c r="C5191" s="113" t="s">
        <v>5342</v>
      </c>
      <c r="D5191" s="113" t="s">
        <v>824</v>
      </c>
      <c r="E5191" s="115"/>
      <c r="F5191" s="114">
        <v>2</v>
      </c>
      <c r="G5191" s="118" t="s">
        <v>821</v>
      </c>
    </row>
    <row r="5192" spans="1:7" ht="21" x14ac:dyDescent="0.35">
      <c r="A5192" s="112" t="s">
        <v>816</v>
      </c>
      <c r="B5192" s="113" t="s">
        <v>1331</v>
      </c>
      <c r="C5192" s="113" t="s">
        <v>5343</v>
      </c>
      <c r="D5192" s="113" t="s">
        <v>824</v>
      </c>
      <c r="E5192" s="115"/>
      <c r="F5192" s="114">
        <v>1</v>
      </c>
      <c r="G5192" s="118" t="s">
        <v>821</v>
      </c>
    </row>
    <row r="5193" spans="1:7" ht="21" x14ac:dyDescent="0.35">
      <c r="A5193" s="112" t="s">
        <v>816</v>
      </c>
      <c r="B5193" s="113" t="s">
        <v>4306</v>
      </c>
      <c r="C5193" s="113" t="s">
        <v>4543</v>
      </c>
      <c r="D5193" s="113" t="s">
        <v>819</v>
      </c>
      <c r="E5193" s="113" t="s">
        <v>845</v>
      </c>
      <c r="F5193" s="114">
        <v>2</v>
      </c>
      <c r="G5193" s="118" t="s">
        <v>821</v>
      </c>
    </row>
    <row r="5194" spans="1:7" ht="21" x14ac:dyDescent="0.35">
      <c r="A5194" s="112" t="s">
        <v>816</v>
      </c>
      <c r="B5194" s="113" t="s">
        <v>2780</v>
      </c>
      <c r="C5194" s="113" t="s">
        <v>5039</v>
      </c>
      <c r="D5194" s="113" t="s">
        <v>824</v>
      </c>
      <c r="E5194" s="115"/>
      <c r="F5194" s="114">
        <v>2</v>
      </c>
      <c r="G5194" s="118" t="s">
        <v>821</v>
      </c>
    </row>
    <row r="5195" spans="1:7" ht="21" x14ac:dyDescent="0.35">
      <c r="A5195" s="112" t="s">
        <v>816</v>
      </c>
      <c r="B5195" s="113" t="s">
        <v>977</v>
      </c>
      <c r="C5195" s="113" t="s">
        <v>5344</v>
      </c>
      <c r="D5195" s="113" t="s">
        <v>824</v>
      </c>
      <c r="E5195" s="115"/>
      <c r="F5195" s="114">
        <v>1</v>
      </c>
      <c r="G5195" s="118" t="s">
        <v>821</v>
      </c>
    </row>
    <row r="5196" spans="1:7" ht="21" x14ac:dyDescent="0.35">
      <c r="A5196" s="112" t="s">
        <v>816</v>
      </c>
      <c r="B5196" s="113" t="s">
        <v>996</v>
      </c>
      <c r="C5196" s="113" t="s">
        <v>5345</v>
      </c>
      <c r="D5196" s="113" t="s">
        <v>824</v>
      </c>
      <c r="E5196" s="115"/>
      <c r="F5196" s="114">
        <v>1</v>
      </c>
      <c r="G5196" s="118" t="s">
        <v>821</v>
      </c>
    </row>
    <row r="5197" spans="1:7" ht="21" x14ac:dyDescent="0.35">
      <c r="A5197" s="112" t="s">
        <v>816</v>
      </c>
      <c r="B5197" s="113" t="s">
        <v>2204</v>
      </c>
      <c r="C5197" s="113" t="s">
        <v>5346</v>
      </c>
      <c r="D5197" s="113" t="s">
        <v>824</v>
      </c>
      <c r="E5197" s="115"/>
      <c r="F5197" s="114">
        <v>3</v>
      </c>
      <c r="G5197" s="118" t="s">
        <v>821</v>
      </c>
    </row>
    <row r="5198" spans="1:7" ht="21" x14ac:dyDescent="0.35">
      <c r="A5198" s="112" t="s">
        <v>816</v>
      </c>
      <c r="B5198" s="113" t="s">
        <v>1444</v>
      </c>
      <c r="C5198" s="113" t="s">
        <v>5051</v>
      </c>
      <c r="D5198" s="113" t="s">
        <v>819</v>
      </c>
      <c r="E5198" s="113" t="s">
        <v>829</v>
      </c>
      <c r="F5198" s="114">
        <v>1</v>
      </c>
      <c r="G5198" s="118" t="s">
        <v>821</v>
      </c>
    </row>
    <row r="5199" spans="1:7" ht="21" x14ac:dyDescent="0.35">
      <c r="A5199" s="112" t="s">
        <v>816</v>
      </c>
      <c r="B5199" s="113" t="s">
        <v>1474</v>
      </c>
      <c r="C5199" s="113" t="s">
        <v>5347</v>
      </c>
      <c r="D5199" s="113" t="s">
        <v>824</v>
      </c>
      <c r="E5199" s="115"/>
      <c r="F5199" s="114">
        <v>4</v>
      </c>
      <c r="G5199" s="118" t="s">
        <v>821</v>
      </c>
    </row>
    <row r="5200" spans="1:7" x14ac:dyDescent="0.35">
      <c r="A5200" s="112" t="s">
        <v>816</v>
      </c>
      <c r="B5200" s="113" t="s">
        <v>1092</v>
      </c>
      <c r="C5200" s="113" t="s">
        <v>5348</v>
      </c>
      <c r="D5200" s="113" t="s">
        <v>824</v>
      </c>
      <c r="E5200" s="115"/>
      <c r="F5200" s="114">
        <v>1</v>
      </c>
      <c r="G5200" s="118" t="s">
        <v>821</v>
      </c>
    </row>
    <row r="5201" spans="1:7" ht="21" x14ac:dyDescent="0.35">
      <c r="A5201" s="112" t="s">
        <v>816</v>
      </c>
      <c r="B5201" s="113" t="s">
        <v>1266</v>
      </c>
      <c r="C5201" s="113" t="s">
        <v>5349</v>
      </c>
      <c r="D5201" s="113" t="s">
        <v>824</v>
      </c>
      <c r="E5201" s="115"/>
      <c r="F5201" s="114">
        <v>1</v>
      </c>
      <c r="G5201" s="118" t="s">
        <v>821</v>
      </c>
    </row>
    <row r="5202" spans="1:7" ht="21" x14ac:dyDescent="0.35">
      <c r="A5202" s="112" t="s">
        <v>816</v>
      </c>
      <c r="B5202" s="113" t="s">
        <v>1266</v>
      </c>
      <c r="C5202" s="113" t="s">
        <v>5350</v>
      </c>
      <c r="D5202" s="113" t="s">
        <v>824</v>
      </c>
      <c r="E5202" s="115"/>
      <c r="F5202" s="114">
        <v>1</v>
      </c>
      <c r="G5202" s="118" t="s">
        <v>821</v>
      </c>
    </row>
    <row r="5203" spans="1:7" ht="21" x14ac:dyDescent="0.35">
      <c r="A5203" s="112" t="s">
        <v>816</v>
      </c>
      <c r="B5203" s="113" t="s">
        <v>1266</v>
      </c>
      <c r="C5203" s="113" t="s">
        <v>5350</v>
      </c>
      <c r="D5203" s="113" t="s">
        <v>824</v>
      </c>
      <c r="E5203" s="115"/>
      <c r="F5203" s="114">
        <v>1</v>
      </c>
      <c r="G5203" s="118" t="s">
        <v>821</v>
      </c>
    </row>
    <row r="5204" spans="1:7" ht="21" x14ac:dyDescent="0.35">
      <c r="A5204" s="112" t="s">
        <v>816</v>
      </c>
      <c r="B5204" s="113" t="s">
        <v>3588</v>
      </c>
      <c r="C5204" s="113" t="s">
        <v>5351</v>
      </c>
      <c r="D5204" s="113" t="s">
        <v>824</v>
      </c>
      <c r="E5204" s="115"/>
      <c r="F5204" s="114">
        <v>4</v>
      </c>
      <c r="G5204" s="118" t="s">
        <v>821</v>
      </c>
    </row>
    <row r="5205" spans="1:7" x14ac:dyDescent="0.35">
      <c r="A5205" s="112" t="s">
        <v>816</v>
      </c>
      <c r="B5205" s="113" t="s">
        <v>1367</v>
      </c>
      <c r="C5205" s="113" t="s">
        <v>5352</v>
      </c>
      <c r="D5205" s="113" t="s">
        <v>824</v>
      </c>
      <c r="E5205" s="115"/>
      <c r="F5205" s="114">
        <v>1</v>
      </c>
      <c r="G5205" s="118" t="s">
        <v>821</v>
      </c>
    </row>
    <row r="5206" spans="1:7" x14ac:dyDescent="0.35">
      <c r="A5206" s="112" t="s">
        <v>816</v>
      </c>
      <c r="B5206" s="113" t="s">
        <v>2780</v>
      </c>
      <c r="C5206" s="113" t="s">
        <v>5353</v>
      </c>
      <c r="D5206" s="113" t="s">
        <v>824</v>
      </c>
      <c r="E5206" s="115"/>
      <c r="F5206" s="114">
        <v>6</v>
      </c>
      <c r="G5206" s="118" t="s">
        <v>821</v>
      </c>
    </row>
    <row r="5207" spans="1:7" ht="21" x14ac:dyDescent="0.35">
      <c r="A5207" s="112" t="s">
        <v>816</v>
      </c>
      <c r="B5207" s="113" t="s">
        <v>5012</v>
      </c>
      <c r="C5207" s="113" t="s">
        <v>5354</v>
      </c>
      <c r="D5207" s="113" t="s">
        <v>819</v>
      </c>
      <c r="E5207" s="113" t="s">
        <v>845</v>
      </c>
      <c r="F5207" s="114">
        <v>2</v>
      </c>
      <c r="G5207" s="118" t="s">
        <v>821</v>
      </c>
    </row>
    <row r="5208" spans="1:7" ht="21" x14ac:dyDescent="0.35">
      <c r="A5208" s="112" t="s">
        <v>816</v>
      </c>
      <c r="B5208" s="113" t="s">
        <v>5355</v>
      </c>
      <c r="C5208" s="113" t="s">
        <v>5356</v>
      </c>
      <c r="D5208" s="113" t="s">
        <v>824</v>
      </c>
      <c r="E5208" s="115"/>
      <c r="F5208" s="114">
        <v>10</v>
      </c>
      <c r="G5208" s="118" t="s">
        <v>821</v>
      </c>
    </row>
    <row r="5209" spans="1:7" x14ac:dyDescent="0.35">
      <c r="A5209" s="112" t="s">
        <v>816</v>
      </c>
      <c r="B5209" s="113" t="s">
        <v>863</v>
      </c>
      <c r="C5209" s="113" t="s">
        <v>5357</v>
      </c>
      <c r="D5209" s="113" t="s">
        <v>824</v>
      </c>
      <c r="E5209" s="115"/>
      <c r="F5209" s="114">
        <v>1</v>
      </c>
      <c r="G5209" s="118" t="s">
        <v>821</v>
      </c>
    </row>
    <row r="5210" spans="1:7" ht="21" x14ac:dyDescent="0.35">
      <c r="A5210" s="112" t="s">
        <v>816</v>
      </c>
      <c r="B5210" s="113" t="s">
        <v>5120</v>
      </c>
      <c r="C5210" s="113" t="s">
        <v>5358</v>
      </c>
      <c r="D5210" s="113" t="s">
        <v>824</v>
      </c>
      <c r="E5210" s="115"/>
      <c r="F5210" s="114">
        <v>1</v>
      </c>
      <c r="G5210" s="118" t="s">
        <v>821</v>
      </c>
    </row>
    <row r="5211" spans="1:7" ht="21" x14ac:dyDescent="0.35">
      <c r="A5211" s="112" t="s">
        <v>816</v>
      </c>
      <c r="B5211" s="113" t="s">
        <v>3891</v>
      </c>
      <c r="C5211" s="113" t="s">
        <v>5359</v>
      </c>
      <c r="D5211" s="113" t="s">
        <v>824</v>
      </c>
      <c r="E5211" s="115"/>
      <c r="F5211" s="114">
        <v>1</v>
      </c>
      <c r="G5211" s="118" t="s">
        <v>821</v>
      </c>
    </row>
    <row r="5212" spans="1:7" x14ac:dyDescent="0.35">
      <c r="A5212" s="112" t="s">
        <v>816</v>
      </c>
      <c r="B5212" s="113" t="s">
        <v>3136</v>
      </c>
      <c r="C5212" s="113" t="s">
        <v>5360</v>
      </c>
      <c r="D5212" s="113" t="s">
        <v>824</v>
      </c>
      <c r="E5212" s="115"/>
      <c r="F5212" s="114">
        <v>1</v>
      </c>
      <c r="G5212" s="118" t="s">
        <v>821</v>
      </c>
    </row>
    <row r="5213" spans="1:7" ht="21" x14ac:dyDescent="0.35">
      <c r="A5213" s="112" t="s">
        <v>816</v>
      </c>
      <c r="B5213" s="113" t="s">
        <v>5361</v>
      </c>
      <c r="C5213" s="113" t="s">
        <v>5362</v>
      </c>
      <c r="D5213" s="113" t="s">
        <v>824</v>
      </c>
      <c r="E5213" s="115"/>
      <c r="F5213" s="114">
        <v>7</v>
      </c>
      <c r="G5213" s="118" t="s">
        <v>821</v>
      </c>
    </row>
    <row r="5214" spans="1:7" ht="21" x14ac:dyDescent="0.35">
      <c r="A5214" s="112" t="s">
        <v>816</v>
      </c>
      <c r="B5214" s="113" t="s">
        <v>5363</v>
      </c>
      <c r="C5214" s="113" t="s">
        <v>5364</v>
      </c>
      <c r="D5214" s="113" t="s">
        <v>819</v>
      </c>
      <c r="E5214" s="113" t="s">
        <v>845</v>
      </c>
      <c r="F5214" s="114">
        <v>2</v>
      </c>
      <c r="G5214" s="118" t="s">
        <v>821</v>
      </c>
    </row>
    <row r="5215" spans="1:7" ht="21" x14ac:dyDescent="0.35">
      <c r="A5215" s="112" t="s">
        <v>816</v>
      </c>
      <c r="B5215" s="113" t="s">
        <v>5365</v>
      </c>
      <c r="C5215" s="113" t="s">
        <v>5366</v>
      </c>
      <c r="D5215" s="113" t="s">
        <v>824</v>
      </c>
      <c r="E5215" s="115"/>
      <c r="F5215" s="114">
        <v>3</v>
      </c>
      <c r="G5215" s="118" t="s">
        <v>821</v>
      </c>
    </row>
    <row r="5216" spans="1:7" ht="21" x14ac:dyDescent="0.35">
      <c r="A5216" s="112" t="s">
        <v>816</v>
      </c>
      <c r="B5216" s="113" t="s">
        <v>890</v>
      </c>
      <c r="C5216" s="113" t="s">
        <v>5367</v>
      </c>
      <c r="D5216" s="113" t="s">
        <v>819</v>
      </c>
      <c r="E5216" s="113" t="s">
        <v>838</v>
      </c>
      <c r="F5216" s="114">
        <v>1</v>
      </c>
      <c r="G5216" s="118" t="s">
        <v>821</v>
      </c>
    </row>
    <row r="5217" spans="1:7" ht="21" x14ac:dyDescent="0.35">
      <c r="A5217" s="112" t="s">
        <v>816</v>
      </c>
      <c r="B5217" s="113" t="s">
        <v>991</v>
      </c>
      <c r="C5217" s="113" t="s">
        <v>5368</v>
      </c>
      <c r="D5217" s="113" t="s">
        <v>824</v>
      </c>
      <c r="E5217" s="115"/>
      <c r="F5217" s="114">
        <v>5</v>
      </c>
      <c r="G5217" s="118" t="s">
        <v>821</v>
      </c>
    </row>
    <row r="5218" spans="1:7" x14ac:dyDescent="0.35">
      <c r="A5218" s="112" t="s">
        <v>816</v>
      </c>
      <c r="B5218" s="113" t="s">
        <v>5369</v>
      </c>
      <c r="C5218" s="113" t="s">
        <v>5370</v>
      </c>
      <c r="D5218" s="113" t="s">
        <v>824</v>
      </c>
      <c r="E5218" s="115"/>
      <c r="F5218" s="114">
        <v>5</v>
      </c>
      <c r="G5218" s="118" t="s">
        <v>821</v>
      </c>
    </row>
    <row r="5219" spans="1:7" ht="21" x14ac:dyDescent="0.35">
      <c r="A5219" s="112" t="s">
        <v>816</v>
      </c>
      <c r="B5219" s="113" t="s">
        <v>1814</v>
      </c>
      <c r="C5219" s="113" t="s">
        <v>5371</v>
      </c>
      <c r="D5219" s="113" t="s">
        <v>824</v>
      </c>
      <c r="E5219" s="115"/>
      <c r="F5219" s="114">
        <v>1</v>
      </c>
      <c r="G5219" s="118" t="s">
        <v>821</v>
      </c>
    </row>
    <row r="5220" spans="1:7" ht="21" x14ac:dyDescent="0.35">
      <c r="A5220" s="112" t="s">
        <v>816</v>
      </c>
      <c r="B5220" s="113" t="s">
        <v>1367</v>
      </c>
      <c r="C5220" s="113" t="s">
        <v>5372</v>
      </c>
      <c r="D5220" s="113" t="s">
        <v>824</v>
      </c>
      <c r="E5220" s="115"/>
      <c r="F5220" s="114">
        <v>4</v>
      </c>
      <c r="G5220" s="118" t="s">
        <v>821</v>
      </c>
    </row>
    <row r="5221" spans="1:7" ht="21" x14ac:dyDescent="0.35">
      <c r="A5221" s="112" t="s">
        <v>816</v>
      </c>
      <c r="B5221" s="113" t="s">
        <v>1444</v>
      </c>
      <c r="C5221" s="113" t="s">
        <v>5373</v>
      </c>
      <c r="D5221" s="113" t="s">
        <v>819</v>
      </c>
      <c r="E5221" s="113" t="s">
        <v>829</v>
      </c>
      <c r="F5221" s="114">
        <v>1</v>
      </c>
      <c r="G5221" s="118" t="s">
        <v>821</v>
      </c>
    </row>
    <row r="5222" spans="1:7" x14ac:dyDescent="0.35">
      <c r="A5222" s="112" t="s">
        <v>816</v>
      </c>
      <c r="B5222" s="113" t="s">
        <v>1291</v>
      </c>
      <c r="C5222" s="113" t="s">
        <v>5374</v>
      </c>
      <c r="D5222" s="113" t="s">
        <v>819</v>
      </c>
      <c r="E5222" s="113" t="s">
        <v>845</v>
      </c>
      <c r="F5222" s="114">
        <v>1</v>
      </c>
      <c r="G5222" s="118" t="s">
        <v>821</v>
      </c>
    </row>
    <row r="5223" spans="1:7" ht="21" x14ac:dyDescent="0.35">
      <c r="A5223" s="112" t="s">
        <v>816</v>
      </c>
      <c r="B5223" s="113" t="s">
        <v>1245</v>
      </c>
      <c r="C5223" s="113" t="s">
        <v>5375</v>
      </c>
      <c r="D5223" s="113" t="s">
        <v>824</v>
      </c>
      <c r="E5223" s="115"/>
      <c r="F5223" s="114">
        <v>1</v>
      </c>
      <c r="G5223" s="118" t="s">
        <v>821</v>
      </c>
    </row>
    <row r="5224" spans="1:7" ht="21" x14ac:dyDescent="0.35">
      <c r="A5224" s="112" t="s">
        <v>816</v>
      </c>
      <c r="B5224" s="113" t="s">
        <v>2016</v>
      </c>
      <c r="C5224" s="113" t="s">
        <v>5376</v>
      </c>
      <c r="D5224" s="113" t="s">
        <v>824</v>
      </c>
      <c r="E5224" s="115"/>
      <c r="F5224" s="114">
        <v>2</v>
      </c>
      <c r="G5224" s="118" t="s">
        <v>821</v>
      </c>
    </row>
    <row r="5225" spans="1:7" ht="21" x14ac:dyDescent="0.35">
      <c r="A5225" s="112" t="s">
        <v>816</v>
      </c>
      <c r="B5225" s="113" t="s">
        <v>3136</v>
      </c>
      <c r="C5225" s="113" t="s">
        <v>5377</v>
      </c>
      <c r="D5225" s="113" t="s">
        <v>824</v>
      </c>
      <c r="E5225" s="115"/>
      <c r="F5225" s="114">
        <v>2</v>
      </c>
      <c r="G5225" s="118" t="s">
        <v>821</v>
      </c>
    </row>
    <row r="5226" spans="1:7" ht="21" x14ac:dyDescent="0.35">
      <c r="A5226" s="112" t="s">
        <v>816</v>
      </c>
      <c r="B5226" s="113" t="s">
        <v>3136</v>
      </c>
      <c r="C5226" s="113" t="s">
        <v>5378</v>
      </c>
      <c r="D5226" s="113" t="s">
        <v>824</v>
      </c>
      <c r="E5226" s="115"/>
      <c r="F5226" s="114">
        <v>4</v>
      </c>
      <c r="G5226" s="118" t="s">
        <v>821</v>
      </c>
    </row>
    <row r="5227" spans="1:7" ht="21" x14ac:dyDescent="0.35">
      <c r="A5227" s="112" t="s">
        <v>816</v>
      </c>
      <c r="B5227" s="113" t="s">
        <v>3136</v>
      </c>
      <c r="C5227" s="113" t="s">
        <v>5379</v>
      </c>
      <c r="D5227" s="113" t="s">
        <v>824</v>
      </c>
      <c r="E5227" s="115"/>
      <c r="F5227" s="114">
        <v>2</v>
      </c>
      <c r="G5227" s="118" t="s">
        <v>821</v>
      </c>
    </row>
    <row r="5228" spans="1:7" ht="21" x14ac:dyDescent="0.35">
      <c r="A5228" s="112" t="s">
        <v>816</v>
      </c>
      <c r="B5228" s="113" t="s">
        <v>1159</v>
      </c>
      <c r="C5228" s="113" t="s">
        <v>5380</v>
      </c>
      <c r="D5228" s="113" t="s">
        <v>819</v>
      </c>
      <c r="E5228" s="113" t="s">
        <v>838</v>
      </c>
      <c r="F5228" s="114">
        <v>1</v>
      </c>
      <c r="G5228" s="118" t="s">
        <v>821</v>
      </c>
    </row>
    <row r="5229" spans="1:7" ht="21" x14ac:dyDescent="0.35">
      <c r="A5229" s="112" t="s">
        <v>816</v>
      </c>
      <c r="B5229" s="113" t="s">
        <v>1159</v>
      </c>
      <c r="C5229" s="113" t="s">
        <v>5380</v>
      </c>
      <c r="D5229" s="113" t="s">
        <v>819</v>
      </c>
      <c r="E5229" s="113" t="s">
        <v>838</v>
      </c>
      <c r="F5229" s="114">
        <v>1</v>
      </c>
      <c r="G5229" s="118" t="s">
        <v>821</v>
      </c>
    </row>
    <row r="5230" spans="1:7" ht="21" x14ac:dyDescent="0.35">
      <c r="A5230" s="112" t="s">
        <v>816</v>
      </c>
      <c r="B5230" s="113" t="s">
        <v>1159</v>
      </c>
      <c r="C5230" s="113" t="s">
        <v>5380</v>
      </c>
      <c r="D5230" s="113" t="s">
        <v>819</v>
      </c>
      <c r="E5230" s="113" t="s">
        <v>838</v>
      </c>
      <c r="F5230" s="114">
        <v>1</v>
      </c>
      <c r="G5230" s="118" t="s">
        <v>821</v>
      </c>
    </row>
    <row r="5231" spans="1:7" ht="21" x14ac:dyDescent="0.35">
      <c r="A5231" s="112" t="s">
        <v>816</v>
      </c>
      <c r="B5231" s="113" t="s">
        <v>1159</v>
      </c>
      <c r="C5231" s="113" t="s">
        <v>5381</v>
      </c>
      <c r="D5231" s="113" t="s">
        <v>819</v>
      </c>
      <c r="E5231" s="113" t="s">
        <v>838</v>
      </c>
      <c r="F5231" s="114">
        <v>1</v>
      </c>
      <c r="G5231" s="118" t="s">
        <v>821</v>
      </c>
    </row>
    <row r="5232" spans="1:7" ht="21" x14ac:dyDescent="0.35">
      <c r="A5232" s="112" t="s">
        <v>816</v>
      </c>
      <c r="B5232" s="113" t="s">
        <v>1159</v>
      </c>
      <c r="C5232" s="113" t="s">
        <v>5382</v>
      </c>
      <c r="D5232" s="113" t="s">
        <v>824</v>
      </c>
      <c r="E5232" s="115"/>
      <c r="F5232" s="114">
        <v>1</v>
      </c>
      <c r="G5232" s="118" t="s">
        <v>821</v>
      </c>
    </row>
    <row r="5233" spans="1:7" ht="21" x14ac:dyDescent="0.35">
      <c r="A5233" s="112" t="s">
        <v>816</v>
      </c>
      <c r="B5233" s="113" t="s">
        <v>1159</v>
      </c>
      <c r="C5233" s="113" t="s">
        <v>5382</v>
      </c>
      <c r="D5233" s="113" t="s">
        <v>824</v>
      </c>
      <c r="E5233" s="115"/>
      <c r="F5233" s="114">
        <v>1</v>
      </c>
      <c r="G5233" s="118" t="s">
        <v>821</v>
      </c>
    </row>
    <row r="5234" spans="1:7" ht="21" x14ac:dyDescent="0.35">
      <c r="A5234" s="112" t="s">
        <v>816</v>
      </c>
      <c r="B5234" s="113" t="s">
        <v>3989</v>
      </c>
      <c r="C5234" s="113" t="s">
        <v>5383</v>
      </c>
      <c r="D5234" s="113" t="s">
        <v>824</v>
      </c>
      <c r="E5234" s="115"/>
      <c r="F5234" s="114">
        <v>3</v>
      </c>
      <c r="G5234" s="118" t="s">
        <v>821</v>
      </c>
    </row>
    <row r="5235" spans="1:7" ht="21" x14ac:dyDescent="0.35">
      <c r="A5235" s="112" t="s">
        <v>816</v>
      </c>
      <c r="B5235" s="113" t="s">
        <v>5384</v>
      </c>
      <c r="C5235" s="113" t="s">
        <v>5385</v>
      </c>
      <c r="D5235" s="113" t="s">
        <v>824</v>
      </c>
      <c r="E5235" s="115"/>
      <c r="F5235" s="114">
        <v>5</v>
      </c>
      <c r="G5235" s="118" t="s">
        <v>821</v>
      </c>
    </row>
    <row r="5236" spans="1:7" ht="21" x14ac:dyDescent="0.35">
      <c r="A5236" s="112" t="s">
        <v>816</v>
      </c>
      <c r="B5236" s="113" t="s">
        <v>917</v>
      </c>
      <c r="C5236" s="113" t="s">
        <v>5386</v>
      </c>
      <c r="D5236" s="113" t="s">
        <v>824</v>
      </c>
      <c r="E5236" s="115"/>
      <c r="F5236" s="114">
        <v>2</v>
      </c>
      <c r="G5236" s="118" t="s">
        <v>821</v>
      </c>
    </row>
    <row r="5237" spans="1:7" ht="21" x14ac:dyDescent="0.35">
      <c r="A5237" s="112" t="s">
        <v>816</v>
      </c>
      <c r="B5237" s="113" t="s">
        <v>861</v>
      </c>
      <c r="C5237" s="113" t="s">
        <v>5387</v>
      </c>
      <c r="D5237" s="113" t="s">
        <v>824</v>
      </c>
      <c r="E5237" s="115"/>
      <c r="F5237" s="114">
        <v>1</v>
      </c>
      <c r="G5237" s="118" t="s">
        <v>821</v>
      </c>
    </row>
    <row r="5238" spans="1:7" ht="21" x14ac:dyDescent="0.35">
      <c r="A5238" s="112" t="s">
        <v>816</v>
      </c>
      <c r="B5238" s="113" t="s">
        <v>2314</v>
      </c>
      <c r="C5238" s="113" t="s">
        <v>5388</v>
      </c>
      <c r="D5238" s="113" t="s">
        <v>824</v>
      </c>
      <c r="E5238" s="115"/>
      <c r="F5238" s="114">
        <v>1</v>
      </c>
      <c r="G5238" s="118" t="s">
        <v>821</v>
      </c>
    </row>
    <row r="5239" spans="1:7" ht="21" x14ac:dyDescent="0.35">
      <c r="A5239" s="112" t="s">
        <v>816</v>
      </c>
      <c r="B5239" s="113" t="s">
        <v>1576</v>
      </c>
      <c r="C5239" s="113" t="s">
        <v>5389</v>
      </c>
      <c r="D5239" s="113" t="s">
        <v>824</v>
      </c>
      <c r="E5239" s="115"/>
      <c r="F5239" s="114">
        <v>1</v>
      </c>
      <c r="G5239" s="118" t="s">
        <v>821</v>
      </c>
    </row>
    <row r="5240" spans="1:7" ht="21" x14ac:dyDescent="0.35">
      <c r="A5240" s="112" t="s">
        <v>816</v>
      </c>
      <c r="B5240" s="113" t="s">
        <v>983</v>
      </c>
      <c r="C5240" s="113" t="s">
        <v>4864</v>
      </c>
      <c r="D5240" s="113" t="s">
        <v>824</v>
      </c>
      <c r="E5240" s="115"/>
      <c r="F5240" s="114">
        <v>1</v>
      </c>
      <c r="G5240" s="118" t="s">
        <v>821</v>
      </c>
    </row>
    <row r="5241" spans="1:7" ht="21" x14ac:dyDescent="0.35">
      <c r="A5241" s="112" t="s">
        <v>816</v>
      </c>
      <c r="B5241" s="113" t="s">
        <v>983</v>
      </c>
      <c r="C5241" s="113" t="s">
        <v>5390</v>
      </c>
      <c r="D5241" s="113" t="s">
        <v>824</v>
      </c>
      <c r="E5241" s="115"/>
      <c r="F5241" s="114">
        <v>1</v>
      </c>
      <c r="G5241" s="118" t="s">
        <v>821</v>
      </c>
    </row>
    <row r="5242" spans="1:7" x14ac:dyDescent="0.35">
      <c r="A5242" s="112" t="s">
        <v>816</v>
      </c>
      <c r="B5242" s="113" t="s">
        <v>2312</v>
      </c>
      <c r="C5242" s="113" t="s">
        <v>5391</v>
      </c>
      <c r="D5242" s="113" t="s">
        <v>824</v>
      </c>
      <c r="E5242" s="115"/>
      <c r="F5242" s="114">
        <v>1</v>
      </c>
      <c r="G5242" s="118" t="s">
        <v>821</v>
      </c>
    </row>
    <row r="5243" spans="1:7" x14ac:dyDescent="0.35">
      <c r="A5243" s="112" t="s">
        <v>816</v>
      </c>
      <c r="B5243" s="113" t="s">
        <v>2312</v>
      </c>
      <c r="C5243" s="113" t="s">
        <v>5391</v>
      </c>
      <c r="D5243" s="113" t="s">
        <v>824</v>
      </c>
      <c r="E5243" s="115"/>
      <c r="F5243" s="114">
        <v>1</v>
      </c>
      <c r="G5243" s="118" t="s">
        <v>821</v>
      </c>
    </row>
    <row r="5244" spans="1:7" x14ac:dyDescent="0.35">
      <c r="A5244" s="112" t="s">
        <v>816</v>
      </c>
      <c r="B5244" s="113" t="s">
        <v>5392</v>
      </c>
      <c r="C5244" s="113" t="s">
        <v>5393</v>
      </c>
      <c r="D5244" s="113" t="s">
        <v>824</v>
      </c>
      <c r="E5244" s="115"/>
      <c r="F5244" s="114">
        <v>2</v>
      </c>
      <c r="G5244" s="118" t="s">
        <v>821</v>
      </c>
    </row>
    <row r="5245" spans="1:7" ht="21" x14ac:dyDescent="0.35">
      <c r="A5245" s="112" t="s">
        <v>816</v>
      </c>
      <c r="B5245" s="113" t="s">
        <v>4520</v>
      </c>
      <c r="C5245" s="113" t="s">
        <v>5394</v>
      </c>
      <c r="D5245" s="113" t="s">
        <v>824</v>
      </c>
      <c r="E5245" s="115"/>
      <c r="F5245" s="114">
        <v>2</v>
      </c>
      <c r="G5245" s="118" t="s">
        <v>821</v>
      </c>
    </row>
    <row r="5246" spans="1:7" ht="21" x14ac:dyDescent="0.35">
      <c r="A5246" s="112" t="s">
        <v>816</v>
      </c>
      <c r="B5246" s="113" t="s">
        <v>1233</v>
      </c>
      <c r="C5246" s="113" t="s">
        <v>5395</v>
      </c>
      <c r="D5246" s="113" t="s">
        <v>824</v>
      </c>
      <c r="E5246" s="115"/>
      <c r="F5246" s="114">
        <v>2</v>
      </c>
      <c r="G5246" s="118" t="s">
        <v>821</v>
      </c>
    </row>
    <row r="5247" spans="1:7" x14ac:dyDescent="0.35">
      <c r="A5247" s="112" t="s">
        <v>816</v>
      </c>
      <c r="B5247" s="113" t="s">
        <v>2317</v>
      </c>
      <c r="C5247" s="113" t="s">
        <v>5396</v>
      </c>
      <c r="D5247" s="113" t="s">
        <v>824</v>
      </c>
      <c r="E5247" s="115"/>
      <c r="F5247" s="114">
        <v>2</v>
      </c>
      <c r="G5247" s="118" t="s">
        <v>821</v>
      </c>
    </row>
    <row r="5248" spans="1:7" x14ac:dyDescent="0.35">
      <c r="A5248" s="112" t="s">
        <v>816</v>
      </c>
      <c r="B5248" s="113" t="s">
        <v>2269</v>
      </c>
      <c r="C5248" s="113" t="s">
        <v>5397</v>
      </c>
      <c r="D5248" s="113" t="s">
        <v>824</v>
      </c>
      <c r="E5248" s="115"/>
      <c r="F5248" s="114">
        <v>4</v>
      </c>
      <c r="G5248" s="118" t="s">
        <v>821</v>
      </c>
    </row>
    <row r="5249" spans="1:7" ht="21" x14ac:dyDescent="0.35">
      <c r="A5249" s="112" t="s">
        <v>816</v>
      </c>
      <c r="B5249" s="113" t="s">
        <v>5398</v>
      </c>
      <c r="C5249" s="113" t="s">
        <v>5399</v>
      </c>
      <c r="D5249" s="113" t="s">
        <v>819</v>
      </c>
      <c r="E5249" s="113" t="s">
        <v>845</v>
      </c>
      <c r="F5249" s="114">
        <v>2</v>
      </c>
      <c r="G5249" s="118" t="s">
        <v>821</v>
      </c>
    </row>
    <row r="5250" spans="1:7" ht="21" x14ac:dyDescent="0.35">
      <c r="A5250" s="112" t="s">
        <v>816</v>
      </c>
      <c r="B5250" s="113" t="s">
        <v>5398</v>
      </c>
      <c r="C5250" s="113" t="s">
        <v>5400</v>
      </c>
      <c r="D5250" s="113" t="s">
        <v>819</v>
      </c>
      <c r="E5250" s="113" t="s">
        <v>845</v>
      </c>
      <c r="F5250" s="114">
        <v>2</v>
      </c>
      <c r="G5250" s="118" t="s">
        <v>821</v>
      </c>
    </row>
    <row r="5251" spans="1:7" x14ac:dyDescent="0.35">
      <c r="A5251" s="112" t="s">
        <v>816</v>
      </c>
      <c r="B5251" s="113" t="s">
        <v>1378</v>
      </c>
      <c r="C5251" s="113" t="s">
        <v>5401</v>
      </c>
      <c r="D5251" s="113" t="s">
        <v>824</v>
      </c>
      <c r="E5251" s="115"/>
      <c r="F5251" s="114">
        <v>17</v>
      </c>
      <c r="G5251" s="118" t="s">
        <v>821</v>
      </c>
    </row>
    <row r="5252" spans="1:7" ht="21" x14ac:dyDescent="0.35">
      <c r="A5252" s="112" t="s">
        <v>816</v>
      </c>
      <c r="B5252" s="113" t="s">
        <v>977</v>
      </c>
      <c r="C5252" s="113" t="s">
        <v>5402</v>
      </c>
      <c r="D5252" s="113" t="s">
        <v>824</v>
      </c>
      <c r="E5252" s="115"/>
      <c r="F5252" s="114">
        <v>3</v>
      </c>
      <c r="G5252" s="118" t="s">
        <v>821</v>
      </c>
    </row>
    <row r="5253" spans="1:7" x14ac:dyDescent="0.35">
      <c r="A5253" s="112" t="s">
        <v>816</v>
      </c>
      <c r="B5253" s="113" t="s">
        <v>1291</v>
      </c>
      <c r="C5253" s="113" t="s">
        <v>5403</v>
      </c>
      <c r="D5253" s="113" t="s">
        <v>819</v>
      </c>
      <c r="E5253" s="113" t="s">
        <v>845</v>
      </c>
      <c r="F5253" s="114">
        <v>1</v>
      </c>
      <c r="G5253" s="118" t="s">
        <v>821</v>
      </c>
    </row>
    <row r="5254" spans="1:7" ht="21" x14ac:dyDescent="0.35">
      <c r="A5254" s="112" t="s">
        <v>816</v>
      </c>
      <c r="B5254" s="113" t="s">
        <v>861</v>
      </c>
      <c r="C5254" s="113" t="s">
        <v>5404</v>
      </c>
      <c r="D5254" s="113" t="s">
        <v>824</v>
      </c>
      <c r="E5254" s="115"/>
      <c r="F5254" s="114">
        <v>4</v>
      </c>
      <c r="G5254" s="118" t="s">
        <v>821</v>
      </c>
    </row>
    <row r="5255" spans="1:7" ht="21" x14ac:dyDescent="0.35">
      <c r="A5255" s="112" t="s">
        <v>816</v>
      </c>
      <c r="B5255" s="113" t="s">
        <v>2314</v>
      </c>
      <c r="C5255" s="113" t="s">
        <v>5405</v>
      </c>
      <c r="D5255" s="113" t="s">
        <v>824</v>
      </c>
      <c r="E5255" s="115"/>
      <c r="F5255" s="114">
        <v>1</v>
      </c>
      <c r="G5255" s="118" t="s">
        <v>821</v>
      </c>
    </row>
    <row r="5256" spans="1:7" x14ac:dyDescent="0.35">
      <c r="A5256" s="112" t="s">
        <v>816</v>
      </c>
      <c r="B5256" s="113" t="s">
        <v>4655</v>
      </c>
      <c r="C5256" s="113" t="s">
        <v>5406</v>
      </c>
      <c r="D5256" s="113" t="s">
        <v>824</v>
      </c>
      <c r="E5256" s="115"/>
      <c r="F5256" s="114">
        <v>2</v>
      </c>
      <c r="G5256" s="118" t="s">
        <v>821</v>
      </c>
    </row>
    <row r="5257" spans="1:7" ht="21" x14ac:dyDescent="0.35">
      <c r="A5257" s="112" t="s">
        <v>816</v>
      </c>
      <c r="B5257" s="113" t="s">
        <v>1291</v>
      </c>
      <c r="C5257" s="113" t="s">
        <v>5407</v>
      </c>
      <c r="D5257" s="113" t="s">
        <v>819</v>
      </c>
      <c r="E5257" s="113" t="s">
        <v>845</v>
      </c>
      <c r="F5257" s="114">
        <v>2</v>
      </c>
      <c r="G5257" s="118" t="s">
        <v>821</v>
      </c>
    </row>
    <row r="5258" spans="1:7" ht="21" x14ac:dyDescent="0.35">
      <c r="A5258" s="112" t="s">
        <v>816</v>
      </c>
      <c r="B5258" s="113" t="s">
        <v>2116</v>
      </c>
      <c r="C5258" s="113" t="s">
        <v>5408</v>
      </c>
      <c r="D5258" s="113" t="s">
        <v>824</v>
      </c>
      <c r="E5258" s="115"/>
      <c r="F5258" s="114">
        <v>2</v>
      </c>
      <c r="G5258" s="118" t="s">
        <v>821</v>
      </c>
    </row>
    <row r="5259" spans="1:7" x14ac:dyDescent="0.35">
      <c r="A5259" s="112" t="s">
        <v>816</v>
      </c>
      <c r="B5259" s="113" t="s">
        <v>3989</v>
      </c>
      <c r="C5259" s="113" t="s">
        <v>5409</v>
      </c>
      <c r="D5259" s="113" t="s">
        <v>819</v>
      </c>
      <c r="E5259" s="113" t="s">
        <v>845</v>
      </c>
      <c r="F5259" s="114">
        <v>8</v>
      </c>
      <c r="G5259" s="118" t="s">
        <v>821</v>
      </c>
    </row>
    <row r="5260" spans="1:7" x14ac:dyDescent="0.35">
      <c r="A5260" s="112" t="s">
        <v>816</v>
      </c>
      <c r="B5260" s="113" t="s">
        <v>1408</v>
      </c>
      <c r="C5260" s="113" t="s">
        <v>5410</v>
      </c>
      <c r="D5260" s="113" t="s">
        <v>824</v>
      </c>
      <c r="E5260" s="115"/>
      <c r="F5260" s="114">
        <v>1</v>
      </c>
      <c r="G5260" s="118" t="s">
        <v>821</v>
      </c>
    </row>
    <row r="5261" spans="1:7" x14ac:dyDescent="0.35">
      <c r="A5261" s="112" t="s">
        <v>816</v>
      </c>
      <c r="B5261" s="113" t="s">
        <v>977</v>
      </c>
      <c r="C5261" s="113" t="s">
        <v>5411</v>
      </c>
      <c r="D5261" s="113" t="s">
        <v>824</v>
      </c>
      <c r="E5261" s="115"/>
      <c r="F5261" s="114">
        <v>1</v>
      </c>
      <c r="G5261" s="118" t="s">
        <v>821</v>
      </c>
    </row>
    <row r="5262" spans="1:7" ht="21" x14ac:dyDescent="0.35">
      <c r="A5262" s="112" t="s">
        <v>816</v>
      </c>
      <c r="B5262" s="113" t="s">
        <v>3458</v>
      </c>
      <c r="C5262" s="113" t="s">
        <v>5412</v>
      </c>
      <c r="D5262" s="113" t="s">
        <v>824</v>
      </c>
      <c r="E5262" s="115"/>
      <c r="F5262" s="114">
        <v>4</v>
      </c>
      <c r="G5262" s="118" t="s">
        <v>821</v>
      </c>
    </row>
    <row r="5263" spans="1:7" ht="21" x14ac:dyDescent="0.35">
      <c r="A5263" s="112" t="s">
        <v>816</v>
      </c>
      <c r="B5263" s="113" t="s">
        <v>1474</v>
      </c>
      <c r="C5263" s="113" t="s">
        <v>5413</v>
      </c>
      <c r="D5263" s="113" t="s">
        <v>824</v>
      </c>
      <c r="E5263" s="115"/>
      <c r="F5263" s="114">
        <v>4</v>
      </c>
      <c r="G5263" s="118" t="s">
        <v>821</v>
      </c>
    </row>
    <row r="5264" spans="1:7" ht="21" x14ac:dyDescent="0.35">
      <c r="A5264" s="112" t="s">
        <v>816</v>
      </c>
      <c r="B5264" s="113" t="s">
        <v>5414</v>
      </c>
      <c r="C5264" s="113" t="s">
        <v>5415</v>
      </c>
      <c r="D5264" s="113" t="s">
        <v>824</v>
      </c>
      <c r="E5264" s="115"/>
      <c r="F5264" s="114">
        <v>2</v>
      </c>
      <c r="G5264" s="118" t="s">
        <v>821</v>
      </c>
    </row>
    <row r="5265" spans="1:7" x14ac:dyDescent="0.35">
      <c r="A5265" s="112" t="s">
        <v>816</v>
      </c>
      <c r="B5265" s="113" t="s">
        <v>1159</v>
      </c>
      <c r="C5265" s="113" t="s">
        <v>5416</v>
      </c>
      <c r="D5265" s="113" t="s">
        <v>824</v>
      </c>
      <c r="E5265" s="115"/>
      <c r="F5265" s="114">
        <v>1</v>
      </c>
      <c r="G5265" s="118" t="s">
        <v>821</v>
      </c>
    </row>
    <row r="5266" spans="1:7" ht="21" x14ac:dyDescent="0.35">
      <c r="A5266" s="112" t="s">
        <v>816</v>
      </c>
      <c r="B5266" s="113" t="s">
        <v>991</v>
      </c>
      <c r="C5266" s="113" t="s">
        <v>5417</v>
      </c>
      <c r="D5266" s="113" t="s">
        <v>824</v>
      </c>
      <c r="E5266" s="115"/>
      <c r="F5266" s="114">
        <v>1</v>
      </c>
      <c r="G5266" s="118" t="s">
        <v>821</v>
      </c>
    </row>
    <row r="5267" spans="1:7" x14ac:dyDescent="0.35">
      <c r="A5267" s="112" t="s">
        <v>816</v>
      </c>
      <c r="B5267" s="113" t="s">
        <v>1378</v>
      </c>
      <c r="C5267" s="113" t="s">
        <v>5418</v>
      </c>
      <c r="D5267" s="113" t="s">
        <v>824</v>
      </c>
      <c r="E5267" s="115"/>
      <c r="F5267" s="114">
        <v>3</v>
      </c>
      <c r="G5267" s="118" t="s">
        <v>821</v>
      </c>
    </row>
    <row r="5268" spans="1:7" ht="21" x14ac:dyDescent="0.35">
      <c r="A5268" s="112" t="s">
        <v>816</v>
      </c>
      <c r="B5268" s="113" t="s">
        <v>2016</v>
      </c>
      <c r="C5268" s="113" t="s">
        <v>4199</v>
      </c>
      <c r="D5268" s="113" t="s">
        <v>824</v>
      </c>
      <c r="E5268" s="115"/>
      <c r="F5268" s="114">
        <v>1</v>
      </c>
      <c r="G5268" s="118" t="s">
        <v>821</v>
      </c>
    </row>
    <row r="5269" spans="1:7" ht="21" x14ac:dyDescent="0.35">
      <c r="A5269" s="112" t="s">
        <v>816</v>
      </c>
      <c r="B5269" s="113" t="s">
        <v>983</v>
      </c>
      <c r="C5269" s="113" t="s">
        <v>5419</v>
      </c>
      <c r="D5269" s="113" t="s">
        <v>824</v>
      </c>
      <c r="E5269" s="115"/>
      <c r="F5269" s="114">
        <v>3</v>
      </c>
      <c r="G5269" s="118" t="s">
        <v>821</v>
      </c>
    </row>
    <row r="5270" spans="1:7" ht="21" x14ac:dyDescent="0.35">
      <c r="A5270" s="112" t="s">
        <v>816</v>
      </c>
      <c r="B5270" s="113" t="s">
        <v>1474</v>
      </c>
      <c r="C5270" s="113" t="s">
        <v>5420</v>
      </c>
      <c r="D5270" s="113" t="s">
        <v>824</v>
      </c>
      <c r="E5270" s="115"/>
      <c r="F5270" s="114">
        <v>6</v>
      </c>
      <c r="G5270" s="118" t="s">
        <v>821</v>
      </c>
    </row>
    <row r="5271" spans="1:7" ht="21" x14ac:dyDescent="0.35">
      <c r="A5271" s="112" t="s">
        <v>816</v>
      </c>
      <c r="B5271" s="113" t="s">
        <v>1814</v>
      </c>
      <c r="C5271" s="113" t="s">
        <v>5421</v>
      </c>
      <c r="D5271" s="113" t="s">
        <v>824</v>
      </c>
      <c r="E5271" s="115"/>
      <c r="F5271" s="114">
        <v>1</v>
      </c>
      <c r="G5271" s="118" t="s">
        <v>821</v>
      </c>
    </row>
    <row r="5272" spans="1:7" ht="21" x14ac:dyDescent="0.35">
      <c r="A5272" s="112" t="s">
        <v>816</v>
      </c>
      <c r="B5272" s="113" t="s">
        <v>1814</v>
      </c>
      <c r="C5272" s="113" t="s">
        <v>5421</v>
      </c>
      <c r="D5272" s="113" t="s">
        <v>824</v>
      </c>
      <c r="E5272" s="115"/>
      <c r="F5272" s="114">
        <v>1</v>
      </c>
      <c r="G5272" s="118" t="s">
        <v>821</v>
      </c>
    </row>
    <row r="5273" spans="1:7" ht="21" x14ac:dyDescent="0.35">
      <c r="A5273" s="112" t="s">
        <v>816</v>
      </c>
      <c r="B5273" s="113" t="s">
        <v>1814</v>
      </c>
      <c r="C5273" s="113" t="s">
        <v>5422</v>
      </c>
      <c r="D5273" s="113" t="s">
        <v>824</v>
      </c>
      <c r="E5273" s="115"/>
      <c r="F5273" s="114">
        <v>1</v>
      </c>
      <c r="G5273" s="118" t="s">
        <v>821</v>
      </c>
    </row>
    <row r="5274" spans="1:7" ht="21" x14ac:dyDescent="0.35">
      <c r="A5274" s="112" t="s">
        <v>816</v>
      </c>
      <c r="B5274" s="113" t="s">
        <v>1814</v>
      </c>
      <c r="C5274" s="113" t="s">
        <v>5422</v>
      </c>
      <c r="D5274" s="113" t="s">
        <v>824</v>
      </c>
      <c r="E5274" s="115"/>
      <c r="F5274" s="114">
        <v>1</v>
      </c>
      <c r="G5274" s="118" t="s">
        <v>821</v>
      </c>
    </row>
    <row r="5275" spans="1:7" ht="21" x14ac:dyDescent="0.35">
      <c r="A5275" s="112" t="s">
        <v>816</v>
      </c>
      <c r="B5275" s="113" t="s">
        <v>1406</v>
      </c>
      <c r="C5275" s="113" t="s">
        <v>5423</v>
      </c>
      <c r="D5275" s="113" t="s">
        <v>824</v>
      </c>
      <c r="E5275" s="115"/>
      <c r="F5275" s="114">
        <v>6</v>
      </c>
      <c r="G5275" s="118" t="s">
        <v>821</v>
      </c>
    </row>
    <row r="5276" spans="1:7" ht="21" x14ac:dyDescent="0.35">
      <c r="A5276" s="112" t="s">
        <v>816</v>
      </c>
      <c r="B5276" s="113" t="s">
        <v>1877</v>
      </c>
      <c r="C5276" s="113" t="s">
        <v>5424</v>
      </c>
      <c r="D5276" s="113" t="s">
        <v>819</v>
      </c>
      <c r="E5276" s="113" t="s">
        <v>820</v>
      </c>
      <c r="F5276" s="114">
        <v>1</v>
      </c>
      <c r="G5276" s="118" t="s">
        <v>821</v>
      </c>
    </row>
    <row r="5277" spans="1:7" ht="21" x14ac:dyDescent="0.35">
      <c r="A5277" s="112" t="s">
        <v>816</v>
      </c>
      <c r="B5277" s="113" t="s">
        <v>2780</v>
      </c>
      <c r="C5277" s="113" t="s">
        <v>4688</v>
      </c>
      <c r="D5277" s="113" t="s">
        <v>824</v>
      </c>
      <c r="E5277" s="115"/>
      <c r="F5277" s="114">
        <v>2</v>
      </c>
      <c r="G5277" s="118" t="s">
        <v>821</v>
      </c>
    </row>
    <row r="5278" spans="1:7" ht="21" x14ac:dyDescent="0.35">
      <c r="A5278" s="112" t="s">
        <v>816</v>
      </c>
      <c r="B5278" s="113" t="s">
        <v>1917</v>
      </c>
      <c r="C5278" s="113" t="s">
        <v>5425</v>
      </c>
      <c r="D5278" s="113" t="s">
        <v>824</v>
      </c>
      <c r="E5278" s="115"/>
      <c r="F5278" s="114">
        <v>2</v>
      </c>
      <c r="G5278" s="118" t="s">
        <v>821</v>
      </c>
    </row>
    <row r="5279" spans="1:7" ht="21" x14ac:dyDescent="0.35">
      <c r="A5279" s="112" t="s">
        <v>816</v>
      </c>
      <c r="B5279" s="113" t="s">
        <v>998</v>
      </c>
      <c r="C5279" s="113" t="s">
        <v>5426</v>
      </c>
      <c r="D5279" s="113" t="s">
        <v>824</v>
      </c>
      <c r="E5279" s="115"/>
      <c r="F5279" s="114">
        <v>1</v>
      </c>
      <c r="G5279" s="118" t="s">
        <v>821</v>
      </c>
    </row>
    <row r="5280" spans="1:7" ht="21" x14ac:dyDescent="0.35">
      <c r="A5280" s="112" t="s">
        <v>816</v>
      </c>
      <c r="B5280" s="113" t="s">
        <v>890</v>
      </c>
      <c r="C5280" s="113" t="s">
        <v>5427</v>
      </c>
      <c r="D5280" s="113" t="s">
        <v>819</v>
      </c>
      <c r="E5280" s="113" t="s">
        <v>838</v>
      </c>
      <c r="F5280" s="114">
        <v>1</v>
      </c>
      <c r="G5280" s="118" t="s">
        <v>821</v>
      </c>
    </row>
    <row r="5281" spans="1:7" x14ac:dyDescent="0.35">
      <c r="A5281" s="112" t="s">
        <v>816</v>
      </c>
      <c r="B5281" s="113" t="s">
        <v>2625</v>
      </c>
      <c r="C5281" s="113" t="s">
        <v>4201</v>
      </c>
      <c r="D5281" s="113" t="s">
        <v>824</v>
      </c>
      <c r="E5281" s="115"/>
      <c r="F5281" s="114">
        <v>1</v>
      </c>
      <c r="G5281" s="118" t="s">
        <v>821</v>
      </c>
    </row>
    <row r="5282" spans="1:7" x14ac:dyDescent="0.35">
      <c r="A5282" s="112" t="s">
        <v>816</v>
      </c>
      <c r="B5282" s="113" t="s">
        <v>917</v>
      </c>
      <c r="C5282" s="113" t="s">
        <v>5428</v>
      </c>
      <c r="D5282" s="113" t="s">
        <v>824</v>
      </c>
      <c r="E5282" s="115"/>
      <c r="F5282" s="114">
        <v>6</v>
      </c>
      <c r="G5282" s="118" t="s">
        <v>821</v>
      </c>
    </row>
    <row r="5283" spans="1:7" x14ac:dyDescent="0.35">
      <c r="A5283" s="112" t="s">
        <v>816</v>
      </c>
      <c r="B5283" s="113" t="s">
        <v>1474</v>
      </c>
      <c r="C5283" s="113" t="s">
        <v>5429</v>
      </c>
      <c r="D5283" s="113" t="s">
        <v>824</v>
      </c>
      <c r="E5283" s="115"/>
      <c r="F5283" s="114">
        <v>2</v>
      </c>
      <c r="G5283" s="118" t="s">
        <v>821</v>
      </c>
    </row>
    <row r="5284" spans="1:7" ht="21" x14ac:dyDescent="0.35">
      <c r="A5284" s="112" t="s">
        <v>816</v>
      </c>
      <c r="B5284" s="113" t="s">
        <v>1790</v>
      </c>
      <c r="C5284" s="113" t="s">
        <v>5430</v>
      </c>
      <c r="D5284" s="113" t="s">
        <v>824</v>
      </c>
      <c r="E5284" s="115"/>
      <c r="F5284" s="114">
        <v>2</v>
      </c>
      <c r="G5284" s="118" t="s">
        <v>821</v>
      </c>
    </row>
    <row r="5285" spans="1:7" ht="21" x14ac:dyDescent="0.35">
      <c r="A5285" s="112" t="s">
        <v>816</v>
      </c>
      <c r="B5285" s="113" t="s">
        <v>2625</v>
      </c>
      <c r="C5285" s="113" t="s">
        <v>5163</v>
      </c>
      <c r="D5285" s="113" t="s">
        <v>824</v>
      </c>
      <c r="E5285" s="115"/>
      <c r="F5285" s="114">
        <v>1</v>
      </c>
      <c r="G5285" s="118" t="s">
        <v>821</v>
      </c>
    </row>
    <row r="5286" spans="1:7" x14ac:dyDescent="0.35">
      <c r="A5286" s="112" t="s">
        <v>816</v>
      </c>
      <c r="B5286" s="113" t="s">
        <v>2420</v>
      </c>
      <c r="C5286" s="113" t="s">
        <v>5431</v>
      </c>
      <c r="D5286" s="113" t="s">
        <v>824</v>
      </c>
      <c r="E5286" s="115"/>
      <c r="F5286" s="114">
        <v>1</v>
      </c>
      <c r="G5286" s="118" t="s">
        <v>821</v>
      </c>
    </row>
    <row r="5287" spans="1:7" ht="21" x14ac:dyDescent="0.35">
      <c r="A5287" s="112" t="s">
        <v>816</v>
      </c>
      <c r="B5287" s="113" t="s">
        <v>996</v>
      </c>
      <c r="C5287" s="113" t="s">
        <v>5432</v>
      </c>
      <c r="D5287" s="113" t="s">
        <v>824</v>
      </c>
      <c r="E5287" s="115"/>
      <c r="F5287" s="114">
        <v>1</v>
      </c>
      <c r="G5287" s="118" t="s">
        <v>821</v>
      </c>
    </row>
    <row r="5288" spans="1:7" x14ac:dyDescent="0.35">
      <c r="A5288" s="112" t="s">
        <v>816</v>
      </c>
      <c r="B5288" s="113" t="s">
        <v>983</v>
      </c>
      <c r="C5288" s="113" t="s">
        <v>5164</v>
      </c>
      <c r="D5288" s="113" t="s">
        <v>824</v>
      </c>
      <c r="E5288" s="115"/>
      <c r="F5288" s="114">
        <v>1</v>
      </c>
      <c r="G5288" s="118" t="s">
        <v>821</v>
      </c>
    </row>
    <row r="5289" spans="1:7" ht="21" x14ac:dyDescent="0.35">
      <c r="A5289" s="112" t="s">
        <v>816</v>
      </c>
      <c r="B5289" s="113" t="s">
        <v>5433</v>
      </c>
      <c r="C5289" s="113" t="s">
        <v>5434</v>
      </c>
      <c r="D5289" s="113" t="s">
        <v>824</v>
      </c>
      <c r="E5289" s="115"/>
      <c r="F5289" s="114">
        <v>1</v>
      </c>
      <c r="G5289" s="118" t="s">
        <v>821</v>
      </c>
    </row>
    <row r="5290" spans="1:7" ht="21" x14ac:dyDescent="0.35">
      <c r="A5290" s="112" t="s">
        <v>816</v>
      </c>
      <c r="B5290" s="113" t="s">
        <v>2780</v>
      </c>
      <c r="C5290" s="113" t="s">
        <v>5435</v>
      </c>
      <c r="D5290" s="113" t="s">
        <v>824</v>
      </c>
      <c r="E5290" s="115"/>
      <c r="F5290" s="114">
        <v>2</v>
      </c>
      <c r="G5290" s="118" t="s">
        <v>821</v>
      </c>
    </row>
    <row r="5291" spans="1:7" ht="21" x14ac:dyDescent="0.35">
      <c r="A5291" s="112" t="s">
        <v>816</v>
      </c>
      <c r="B5291" s="113" t="s">
        <v>2780</v>
      </c>
      <c r="C5291" s="113" t="s">
        <v>5436</v>
      </c>
      <c r="D5291" s="113" t="s">
        <v>824</v>
      </c>
      <c r="E5291" s="115"/>
      <c r="F5291" s="114">
        <v>2</v>
      </c>
      <c r="G5291" s="118" t="s">
        <v>821</v>
      </c>
    </row>
    <row r="5292" spans="1:7" ht="21" x14ac:dyDescent="0.35">
      <c r="A5292" s="112" t="s">
        <v>816</v>
      </c>
      <c r="B5292" s="113" t="s">
        <v>2780</v>
      </c>
      <c r="C5292" s="113" t="s">
        <v>5437</v>
      </c>
      <c r="D5292" s="113" t="s">
        <v>824</v>
      </c>
      <c r="E5292" s="115"/>
      <c r="F5292" s="114">
        <v>2</v>
      </c>
      <c r="G5292" s="118" t="s">
        <v>821</v>
      </c>
    </row>
    <row r="5293" spans="1:7" ht="21" x14ac:dyDescent="0.35">
      <c r="A5293" s="112" t="s">
        <v>816</v>
      </c>
      <c r="B5293" s="113" t="s">
        <v>3065</v>
      </c>
      <c r="C5293" s="113" t="s">
        <v>5438</v>
      </c>
      <c r="D5293" s="113" t="s">
        <v>824</v>
      </c>
      <c r="E5293" s="115"/>
      <c r="F5293" s="114">
        <v>1</v>
      </c>
      <c r="G5293" s="118" t="s">
        <v>821</v>
      </c>
    </row>
    <row r="5294" spans="1:7" ht="21" x14ac:dyDescent="0.35">
      <c r="A5294" s="112" t="s">
        <v>816</v>
      </c>
      <c r="B5294" s="113" t="s">
        <v>2314</v>
      </c>
      <c r="C5294" s="113" t="s">
        <v>5439</v>
      </c>
      <c r="D5294" s="113" t="s">
        <v>824</v>
      </c>
      <c r="E5294" s="115"/>
      <c r="F5294" s="114">
        <v>1</v>
      </c>
      <c r="G5294" s="118" t="s">
        <v>821</v>
      </c>
    </row>
    <row r="5295" spans="1:7" ht="21" x14ac:dyDescent="0.35">
      <c r="A5295" s="112" t="s">
        <v>816</v>
      </c>
      <c r="B5295" s="113" t="s">
        <v>2204</v>
      </c>
      <c r="C5295" s="113" t="s">
        <v>5440</v>
      </c>
      <c r="D5295" s="113" t="s">
        <v>824</v>
      </c>
      <c r="E5295" s="115"/>
      <c r="F5295" s="114">
        <v>1</v>
      </c>
      <c r="G5295" s="118" t="s">
        <v>821</v>
      </c>
    </row>
    <row r="5296" spans="1:7" ht="21" x14ac:dyDescent="0.35">
      <c r="A5296" s="112" t="s">
        <v>816</v>
      </c>
      <c r="B5296" s="113" t="s">
        <v>1159</v>
      </c>
      <c r="C5296" s="113" t="s">
        <v>5441</v>
      </c>
      <c r="D5296" s="113" t="s">
        <v>824</v>
      </c>
      <c r="E5296" s="115"/>
      <c r="F5296" s="114">
        <v>20</v>
      </c>
      <c r="G5296" s="118" t="s">
        <v>821</v>
      </c>
    </row>
    <row r="5297" spans="1:7" ht="21" x14ac:dyDescent="0.35">
      <c r="A5297" s="112" t="s">
        <v>816</v>
      </c>
      <c r="B5297" s="113" t="s">
        <v>1474</v>
      </c>
      <c r="C5297" s="113" t="s">
        <v>5442</v>
      </c>
      <c r="D5297" s="113" t="s">
        <v>824</v>
      </c>
      <c r="E5297" s="115"/>
      <c r="F5297" s="114">
        <v>3</v>
      </c>
      <c r="G5297" s="118" t="s">
        <v>821</v>
      </c>
    </row>
    <row r="5298" spans="1:7" ht="21" x14ac:dyDescent="0.35">
      <c r="A5298" s="112" t="s">
        <v>816</v>
      </c>
      <c r="B5298" s="113" t="s">
        <v>2420</v>
      </c>
      <c r="C5298" s="113" t="s">
        <v>5281</v>
      </c>
      <c r="D5298" s="113" t="s">
        <v>819</v>
      </c>
      <c r="E5298" s="113" t="s">
        <v>838</v>
      </c>
      <c r="F5298" s="114">
        <v>2</v>
      </c>
      <c r="G5298" s="118" t="s">
        <v>821</v>
      </c>
    </row>
    <row r="5299" spans="1:7" x14ac:dyDescent="0.35">
      <c r="A5299" s="112" t="s">
        <v>816</v>
      </c>
      <c r="B5299" s="113" t="s">
        <v>5443</v>
      </c>
      <c r="C5299" s="113" t="s">
        <v>5444</v>
      </c>
      <c r="D5299" s="113" t="s">
        <v>824</v>
      </c>
      <c r="E5299" s="115"/>
      <c r="F5299" s="114">
        <v>1</v>
      </c>
      <c r="G5299" s="118" t="s">
        <v>821</v>
      </c>
    </row>
    <row r="5300" spans="1:7" ht="21" x14ac:dyDescent="0.35">
      <c r="A5300" s="112" t="s">
        <v>816</v>
      </c>
      <c r="B5300" s="113" t="s">
        <v>2780</v>
      </c>
      <c r="C5300" s="113" t="s">
        <v>5445</v>
      </c>
      <c r="D5300" s="113" t="s">
        <v>824</v>
      </c>
      <c r="E5300" s="115"/>
      <c r="F5300" s="114">
        <v>2</v>
      </c>
      <c r="G5300" s="118" t="s">
        <v>821</v>
      </c>
    </row>
    <row r="5301" spans="1:7" ht="21" x14ac:dyDescent="0.35">
      <c r="A5301" s="112" t="s">
        <v>816</v>
      </c>
      <c r="B5301" s="113" t="s">
        <v>2780</v>
      </c>
      <c r="C5301" s="113" t="s">
        <v>5446</v>
      </c>
      <c r="D5301" s="113" t="s">
        <v>824</v>
      </c>
      <c r="E5301" s="115"/>
      <c r="F5301" s="114">
        <v>2</v>
      </c>
      <c r="G5301" s="118" t="s">
        <v>821</v>
      </c>
    </row>
    <row r="5302" spans="1:7" ht="21" x14ac:dyDescent="0.35">
      <c r="A5302" s="112" t="s">
        <v>816</v>
      </c>
      <c r="B5302" s="113" t="s">
        <v>890</v>
      </c>
      <c r="C5302" s="113" t="s">
        <v>5447</v>
      </c>
      <c r="D5302" s="113" t="s">
        <v>819</v>
      </c>
      <c r="E5302" s="113" t="s">
        <v>838</v>
      </c>
      <c r="F5302" s="114">
        <v>1</v>
      </c>
      <c r="G5302" s="118" t="s">
        <v>821</v>
      </c>
    </row>
    <row r="5303" spans="1:7" ht="21" x14ac:dyDescent="0.35">
      <c r="A5303" s="112" t="s">
        <v>816</v>
      </c>
      <c r="B5303" s="113" t="s">
        <v>2269</v>
      </c>
      <c r="C5303" s="113" t="s">
        <v>5448</v>
      </c>
      <c r="D5303" s="113" t="s">
        <v>824</v>
      </c>
      <c r="E5303" s="115"/>
      <c r="F5303" s="114">
        <v>4</v>
      </c>
      <c r="G5303" s="118" t="s">
        <v>821</v>
      </c>
    </row>
    <row r="5304" spans="1:7" ht="21" x14ac:dyDescent="0.35">
      <c r="A5304" s="112" t="s">
        <v>816</v>
      </c>
      <c r="B5304" s="113" t="s">
        <v>3434</v>
      </c>
      <c r="C5304" s="113" t="s">
        <v>5449</v>
      </c>
      <c r="D5304" s="113" t="s">
        <v>824</v>
      </c>
      <c r="E5304" s="115"/>
      <c r="F5304" s="114">
        <v>2</v>
      </c>
      <c r="G5304" s="118" t="s">
        <v>821</v>
      </c>
    </row>
    <row r="5305" spans="1:7" x14ac:dyDescent="0.35">
      <c r="A5305" s="112" t="s">
        <v>816</v>
      </c>
      <c r="B5305" s="113" t="s">
        <v>1378</v>
      </c>
      <c r="C5305" s="113" t="s">
        <v>5450</v>
      </c>
      <c r="D5305" s="113" t="s">
        <v>824</v>
      </c>
      <c r="E5305" s="115"/>
      <c r="F5305" s="114">
        <v>4</v>
      </c>
      <c r="G5305" s="118" t="s">
        <v>821</v>
      </c>
    </row>
    <row r="5306" spans="1:7" x14ac:dyDescent="0.35">
      <c r="A5306" s="112" t="s">
        <v>816</v>
      </c>
      <c r="B5306" s="113" t="s">
        <v>2204</v>
      </c>
      <c r="C5306" s="113" t="s">
        <v>5451</v>
      </c>
      <c r="D5306" s="113" t="s">
        <v>819</v>
      </c>
      <c r="E5306" s="113" t="s">
        <v>845</v>
      </c>
      <c r="F5306" s="114">
        <v>2</v>
      </c>
      <c r="G5306" s="118" t="s">
        <v>821</v>
      </c>
    </row>
    <row r="5307" spans="1:7" ht="21" x14ac:dyDescent="0.35">
      <c r="A5307" s="112" t="s">
        <v>816</v>
      </c>
      <c r="B5307" s="113" t="s">
        <v>2314</v>
      </c>
      <c r="C5307" s="113" t="s">
        <v>5452</v>
      </c>
      <c r="D5307" s="113" t="s">
        <v>824</v>
      </c>
      <c r="E5307" s="115"/>
      <c r="F5307" s="114">
        <v>3</v>
      </c>
      <c r="G5307" s="118" t="s">
        <v>821</v>
      </c>
    </row>
    <row r="5308" spans="1:7" ht="21" x14ac:dyDescent="0.35">
      <c r="A5308" s="112" t="s">
        <v>816</v>
      </c>
      <c r="B5308" s="113" t="s">
        <v>3138</v>
      </c>
      <c r="C5308" s="113" t="s">
        <v>5453</v>
      </c>
      <c r="D5308" s="113" t="s">
        <v>824</v>
      </c>
      <c r="E5308" s="115"/>
      <c r="F5308" s="114">
        <v>3</v>
      </c>
      <c r="G5308" s="118" t="s">
        <v>821</v>
      </c>
    </row>
    <row r="5309" spans="1:7" x14ac:dyDescent="0.35">
      <c r="A5309" s="112" t="s">
        <v>816</v>
      </c>
      <c r="B5309" s="113" t="s">
        <v>3989</v>
      </c>
      <c r="C5309" s="113" t="s">
        <v>5409</v>
      </c>
      <c r="D5309" s="113" t="s">
        <v>819</v>
      </c>
      <c r="E5309" s="113" t="s">
        <v>845</v>
      </c>
      <c r="F5309" s="114">
        <v>7</v>
      </c>
      <c r="G5309" s="118" t="s">
        <v>821</v>
      </c>
    </row>
    <row r="5310" spans="1:7" ht="21" x14ac:dyDescent="0.35">
      <c r="A5310" s="112" t="s">
        <v>816</v>
      </c>
      <c r="B5310" s="113" t="s">
        <v>991</v>
      </c>
      <c r="C5310" s="113" t="s">
        <v>5454</v>
      </c>
      <c r="D5310" s="113" t="s">
        <v>824</v>
      </c>
      <c r="E5310" s="115"/>
      <c r="F5310" s="114">
        <v>1</v>
      </c>
      <c r="G5310" s="118" t="s">
        <v>821</v>
      </c>
    </row>
    <row r="5311" spans="1:7" ht="21" x14ac:dyDescent="0.35">
      <c r="A5311" s="112" t="s">
        <v>816</v>
      </c>
      <c r="B5311" s="113" t="s">
        <v>1125</v>
      </c>
      <c r="C5311" s="113" t="s">
        <v>5455</v>
      </c>
      <c r="D5311" s="113" t="s">
        <v>824</v>
      </c>
      <c r="E5311" s="115"/>
      <c r="F5311" s="114">
        <v>1</v>
      </c>
      <c r="G5311" s="118" t="s">
        <v>821</v>
      </c>
    </row>
    <row r="5312" spans="1:7" ht="21" x14ac:dyDescent="0.35">
      <c r="A5312" s="112" t="s">
        <v>816</v>
      </c>
      <c r="B5312" s="113" t="s">
        <v>917</v>
      </c>
      <c r="C5312" s="113" t="s">
        <v>5456</v>
      </c>
      <c r="D5312" s="113" t="s">
        <v>824</v>
      </c>
      <c r="E5312" s="115"/>
      <c r="F5312" s="114">
        <v>1</v>
      </c>
      <c r="G5312" s="118" t="s">
        <v>821</v>
      </c>
    </row>
    <row r="5313" spans="1:7" ht="21" x14ac:dyDescent="0.35">
      <c r="A5313" s="112" t="s">
        <v>816</v>
      </c>
      <c r="B5313" s="113" t="s">
        <v>917</v>
      </c>
      <c r="C5313" s="113" t="s">
        <v>5457</v>
      </c>
      <c r="D5313" s="113" t="s">
        <v>824</v>
      </c>
      <c r="E5313" s="115"/>
      <c r="F5313" s="114">
        <v>1</v>
      </c>
      <c r="G5313" s="118" t="s">
        <v>821</v>
      </c>
    </row>
    <row r="5314" spans="1:7" ht="21" x14ac:dyDescent="0.35">
      <c r="A5314" s="112" t="s">
        <v>816</v>
      </c>
      <c r="B5314" s="113" t="s">
        <v>1085</v>
      </c>
      <c r="C5314" s="113" t="s">
        <v>5458</v>
      </c>
      <c r="D5314" s="113" t="s">
        <v>824</v>
      </c>
      <c r="E5314" s="115"/>
      <c r="F5314" s="114">
        <v>2</v>
      </c>
      <c r="G5314" s="118" t="s">
        <v>821</v>
      </c>
    </row>
    <row r="5315" spans="1:7" x14ac:dyDescent="0.35">
      <c r="A5315" s="112" t="s">
        <v>816</v>
      </c>
      <c r="B5315" s="113" t="s">
        <v>983</v>
      </c>
      <c r="C5315" s="113" t="s">
        <v>5459</v>
      </c>
      <c r="D5315" s="113" t="s">
        <v>824</v>
      </c>
      <c r="E5315" s="115"/>
      <c r="F5315" s="114">
        <v>2</v>
      </c>
      <c r="G5315" s="118" t="s">
        <v>821</v>
      </c>
    </row>
    <row r="5316" spans="1:7" ht="21" x14ac:dyDescent="0.35">
      <c r="A5316" s="112" t="s">
        <v>816</v>
      </c>
      <c r="B5316" s="113" t="s">
        <v>983</v>
      </c>
      <c r="C5316" s="113" t="s">
        <v>5460</v>
      </c>
      <c r="D5316" s="113" t="s">
        <v>824</v>
      </c>
      <c r="E5316" s="115"/>
      <c r="F5316" s="114">
        <v>1</v>
      </c>
      <c r="G5316" s="118" t="s">
        <v>821</v>
      </c>
    </row>
    <row r="5317" spans="1:7" ht="21" x14ac:dyDescent="0.35">
      <c r="A5317" s="112" t="s">
        <v>816</v>
      </c>
      <c r="B5317" s="113" t="s">
        <v>983</v>
      </c>
      <c r="C5317" s="113" t="s">
        <v>5461</v>
      </c>
      <c r="D5317" s="113" t="s">
        <v>824</v>
      </c>
      <c r="E5317" s="115"/>
      <c r="F5317" s="114">
        <v>1</v>
      </c>
      <c r="G5317" s="118" t="s">
        <v>821</v>
      </c>
    </row>
    <row r="5318" spans="1:7" ht="21" x14ac:dyDescent="0.35">
      <c r="A5318" s="112" t="s">
        <v>816</v>
      </c>
      <c r="B5318" s="113" t="s">
        <v>983</v>
      </c>
      <c r="C5318" s="113" t="s">
        <v>5461</v>
      </c>
      <c r="D5318" s="113" t="s">
        <v>824</v>
      </c>
      <c r="E5318" s="115"/>
      <c r="F5318" s="114">
        <v>1</v>
      </c>
      <c r="G5318" s="118" t="s">
        <v>821</v>
      </c>
    </row>
    <row r="5319" spans="1:7" ht="21" x14ac:dyDescent="0.35">
      <c r="A5319" s="112" t="s">
        <v>816</v>
      </c>
      <c r="B5319" s="113" t="s">
        <v>1378</v>
      </c>
      <c r="C5319" s="113" t="s">
        <v>5462</v>
      </c>
      <c r="D5319" s="113" t="s">
        <v>824</v>
      </c>
      <c r="E5319" s="115"/>
      <c r="F5319" s="114">
        <v>2</v>
      </c>
      <c r="G5319" s="118" t="s">
        <v>821</v>
      </c>
    </row>
    <row r="5320" spans="1:7" ht="21" x14ac:dyDescent="0.35">
      <c r="A5320" s="112" t="s">
        <v>816</v>
      </c>
      <c r="B5320" s="113" t="s">
        <v>1378</v>
      </c>
      <c r="C5320" s="113" t="s">
        <v>5463</v>
      </c>
      <c r="D5320" s="113" t="s">
        <v>824</v>
      </c>
      <c r="E5320" s="115"/>
      <c r="F5320" s="114">
        <v>2</v>
      </c>
      <c r="G5320" s="118" t="s">
        <v>821</v>
      </c>
    </row>
    <row r="5321" spans="1:7" x14ac:dyDescent="0.35">
      <c r="A5321" s="112" t="s">
        <v>816</v>
      </c>
      <c r="B5321" s="113" t="s">
        <v>1857</v>
      </c>
      <c r="C5321" s="113" t="s">
        <v>5208</v>
      </c>
      <c r="D5321" s="113" t="s">
        <v>819</v>
      </c>
      <c r="E5321" s="113" t="s">
        <v>838</v>
      </c>
      <c r="F5321" s="114">
        <v>1</v>
      </c>
      <c r="G5321" s="118" t="s">
        <v>821</v>
      </c>
    </row>
    <row r="5322" spans="1:7" x14ac:dyDescent="0.35">
      <c r="A5322" s="112" t="s">
        <v>816</v>
      </c>
      <c r="B5322" s="113" t="s">
        <v>1857</v>
      </c>
      <c r="C5322" s="113" t="s">
        <v>5208</v>
      </c>
      <c r="D5322" s="113" t="s">
        <v>819</v>
      </c>
      <c r="E5322" s="113" t="s">
        <v>838</v>
      </c>
      <c r="F5322" s="114">
        <v>1</v>
      </c>
      <c r="G5322" s="118" t="s">
        <v>821</v>
      </c>
    </row>
    <row r="5323" spans="1:7" ht="21" x14ac:dyDescent="0.35">
      <c r="A5323" s="112" t="s">
        <v>816</v>
      </c>
      <c r="B5323" s="113" t="s">
        <v>5464</v>
      </c>
      <c r="C5323" s="113" t="s">
        <v>5465</v>
      </c>
      <c r="D5323" s="113" t="s">
        <v>824</v>
      </c>
      <c r="E5323" s="115"/>
      <c r="F5323" s="114">
        <v>1</v>
      </c>
      <c r="G5323" s="118" t="s">
        <v>821</v>
      </c>
    </row>
    <row r="5324" spans="1:7" ht="21" x14ac:dyDescent="0.35">
      <c r="A5324" s="112" t="s">
        <v>816</v>
      </c>
      <c r="B5324" s="113" t="s">
        <v>3136</v>
      </c>
      <c r="C5324" s="113" t="s">
        <v>5466</v>
      </c>
      <c r="D5324" s="113" t="s">
        <v>824</v>
      </c>
      <c r="E5324" s="115"/>
      <c r="F5324" s="114">
        <v>4</v>
      </c>
      <c r="G5324" s="118" t="s">
        <v>821</v>
      </c>
    </row>
    <row r="5325" spans="1:7" x14ac:dyDescent="0.35">
      <c r="A5325" s="112" t="s">
        <v>816</v>
      </c>
      <c r="B5325" s="113" t="s">
        <v>1518</v>
      </c>
      <c r="C5325" s="113" t="s">
        <v>5467</v>
      </c>
      <c r="D5325" s="113" t="s">
        <v>824</v>
      </c>
      <c r="E5325" s="115"/>
      <c r="F5325" s="114">
        <v>3</v>
      </c>
      <c r="G5325" s="118" t="s">
        <v>821</v>
      </c>
    </row>
    <row r="5326" spans="1:7" ht="21" x14ac:dyDescent="0.35">
      <c r="A5326" s="112" t="s">
        <v>816</v>
      </c>
      <c r="B5326" s="113" t="s">
        <v>1378</v>
      </c>
      <c r="C5326" s="113" t="s">
        <v>5468</v>
      </c>
      <c r="D5326" s="113" t="s">
        <v>824</v>
      </c>
      <c r="E5326" s="115"/>
      <c r="F5326" s="114">
        <v>27</v>
      </c>
      <c r="G5326" s="118" t="s">
        <v>821</v>
      </c>
    </row>
    <row r="5327" spans="1:7" x14ac:dyDescent="0.35">
      <c r="A5327" s="112" t="s">
        <v>816</v>
      </c>
      <c r="B5327" s="113" t="s">
        <v>983</v>
      </c>
      <c r="C5327" s="113" t="s">
        <v>5469</v>
      </c>
      <c r="D5327" s="113" t="s">
        <v>824</v>
      </c>
      <c r="E5327" s="115"/>
      <c r="F5327" s="114">
        <v>2</v>
      </c>
      <c r="G5327" s="118" t="s">
        <v>821</v>
      </c>
    </row>
    <row r="5328" spans="1:7" x14ac:dyDescent="0.35">
      <c r="A5328" s="112" t="s">
        <v>816</v>
      </c>
      <c r="B5328" s="113" t="s">
        <v>1331</v>
      </c>
      <c r="C5328" s="113" t="s">
        <v>5470</v>
      </c>
      <c r="D5328" s="113" t="s">
        <v>824</v>
      </c>
      <c r="E5328" s="115"/>
      <c r="F5328" s="114">
        <v>1</v>
      </c>
      <c r="G5328" s="118" t="s">
        <v>821</v>
      </c>
    </row>
    <row r="5329" spans="1:7" ht="21" x14ac:dyDescent="0.35">
      <c r="A5329" s="112" t="s">
        <v>816</v>
      </c>
      <c r="B5329" s="113" t="s">
        <v>2634</v>
      </c>
      <c r="C5329" s="113" t="s">
        <v>5471</v>
      </c>
      <c r="D5329" s="113" t="s">
        <v>824</v>
      </c>
      <c r="E5329" s="115"/>
      <c r="F5329" s="114">
        <v>2</v>
      </c>
      <c r="G5329" s="118" t="s">
        <v>821</v>
      </c>
    </row>
    <row r="5330" spans="1:7" ht="21" x14ac:dyDescent="0.35">
      <c r="A5330" s="112" t="s">
        <v>816</v>
      </c>
      <c r="B5330" s="113" t="s">
        <v>940</v>
      </c>
      <c r="C5330" s="113" t="s">
        <v>5472</v>
      </c>
      <c r="D5330" s="113" t="s">
        <v>824</v>
      </c>
      <c r="E5330" s="115"/>
      <c r="F5330" s="114">
        <v>1</v>
      </c>
      <c r="G5330" s="118" t="s">
        <v>821</v>
      </c>
    </row>
    <row r="5331" spans="1:7" ht="21" x14ac:dyDescent="0.35">
      <c r="A5331" s="112" t="s">
        <v>816</v>
      </c>
      <c r="B5331" s="113" t="s">
        <v>2216</v>
      </c>
      <c r="C5331" s="113" t="s">
        <v>5473</v>
      </c>
      <c r="D5331" s="113" t="s">
        <v>824</v>
      </c>
      <c r="E5331" s="115"/>
      <c r="F5331" s="114">
        <v>100</v>
      </c>
      <c r="G5331" s="118" t="s">
        <v>4197</v>
      </c>
    </row>
    <row r="5332" spans="1:7" ht="21" x14ac:dyDescent="0.35">
      <c r="A5332" s="112" t="s">
        <v>816</v>
      </c>
      <c r="B5332" s="113" t="s">
        <v>5251</v>
      </c>
      <c r="C5332" s="113" t="s">
        <v>5474</v>
      </c>
      <c r="D5332" s="113" t="s">
        <v>824</v>
      </c>
      <c r="E5332" s="115"/>
      <c r="F5332" s="114">
        <v>1</v>
      </c>
      <c r="G5332" s="118" t="s">
        <v>821</v>
      </c>
    </row>
    <row r="5333" spans="1:7" ht="21" x14ac:dyDescent="0.35">
      <c r="A5333" s="112" t="s">
        <v>816</v>
      </c>
      <c r="B5333" s="113" t="s">
        <v>1177</v>
      </c>
      <c r="C5333" s="113" t="s">
        <v>5475</v>
      </c>
      <c r="D5333" s="113" t="s">
        <v>824</v>
      </c>
      <c r="E5333" s="115"/>
      <c r="F5333" s="114">
        <v>1</v>
      </c>
      <c r="G5333" s="118" t="s">
        <v>821</v>
      </c>
    </row>
    <row r="5334" spans="1:7" x14ac:dyDescent="0.35">
      <c r="A5334" s="112" t="s">
        <v>816</v>
      </c>
      <c r="B5334" s="113" t="s">
        <v>917</v>
      </c>
      <c r="C5334" s="113" t="s">
        <v>5428</v>
      </c>
      <c r="D5334" s="113" t="s">
        <v>824</v>
      </c>
      <c r="E5334" s="115"/>
      <c r="F5334" s="114">
        <v>5</v>
      </c>
      <c r="G5334" s="118" t="s">
        <v>821</v>
      </c>
    </row>
    <row r="5335" spans="1:7" ht="21" x14ac:dyDescent="0.35">
      <c r="A5335" s="112" t="s">
        <v>816</v>
      </c>
      <c r="B5335" s="113" t="s">
        <v>825</v>
      </c>
      <c r="C5335" s="113" t="s">
        <v>5476</v>
      </c>
      <c r="D5335" s="113" t="s">
        <v>824</v>
      </c>
      <c r="E5335" s="115"/>
      <c r="F5335" s="114">
        <v>1</v>
      </c>
      <c r="G5335" s="118" t="s">
        <v>821</v>
      </c>
    </row>
    <row r="5336" spans="1:7" ht="21" x14ac:dyDescent="0.35">
      <c r="A5336" s="112" t="s">
        <v>816</v>
      </c>
      <c r="B5336" s="113" t="s">
        <v>1138</v>
      </c>
      <c r="C5336" s="113" t="s">
        <v>5477</v>
      </c>
      <c r="D5336" s="113" t="s">
        <v>824</v>
      </c>
      <c r="E5336" s="115"/>
      <c r="F5336" s="114">
        <v>5</v>
      </c>
      <c r="G5336" s="118" t="s">
        <v>821</v>
      </c>
    </row>
    <row r="5337" spans="1:7" x14ac:dyDescent="0.35">
      <c r="A5337" s="112" t="s">
        <v>816</v>
      </c>
      <c r="B5337" s="113" t="s">
        <v>827</v>
      </c>
      <c r="C5337" s="113" t="s">
        <v>5478</v>
      </c>
      <c r="D5337" s="113" t="s">
        <v>824</v>
      </c>
      <c r="E5337" s="115"/>
      <c r="F5337" s="114">
        <v>1</v>
      </c>
      <c r="G5337" s="118" t="s">
        <v>821</v>
      </c>
    </row>
    <row r="5338" spans="1:7" ht="21" x14ac:dyDescent="0.35">
      <c r="A5338" s="112" t="s">
        <v>816</v>
      </c>
      <c r="B5338" s="113" t="s">
        <v>4946</v>
      </c>
      <c r="C5338" s="113" t="s">
        <v>5479</v>
      </c>
      <c r="D5338" s="113" t="s">
        <v>824</v>
      </c>
      <c r="E5338" s="115"/>
      <c r="F5338" s="114">
        <v>2</v>
      </c>
      <c r="G5338" s="118" t="s">
        <v>821</v>
      </c>
    </row>
    <row r="5339" spans="1:7" ht="21" x14ac:dyDescent="0.35">
      <c r="A5339" s="112" t="s">
        <v>816</v>
      </c>
      <c r="B5339" s="113" t="s">
        <v>4347</v>
      </c>
      <c r="C5339" s="113" t="s">
        <v>5480</v>
      </c>
      <c r="D5339" s="113" t="s">
        <v>824</v>
      </c>
      <c r="E5339" s="115"/>
      <c r="F5339" s="114">
        <v>2</v>
      </c>
      <c r="G5339" s="118" t="s">
        <v>821</v>
      </c>
    </row>
    <row r="5340" spans="1:7" x14ac:dyDescent="0.35">
      <c r="A5340" s="112" t="s">
        <v>816</v>
      </c>
      <c r="B5340" s="113" t="s">
        <v>5481</v>
      </c>
      <c r="C5340" s="113" t="s">
        <v>5482</v>
      </c>
      <c r="D5340" s="113" t="s">
        <v>824</v>
      </c>
      <c r="E5340" s="115"/>
      <c r="F5340" s="114">
        <v>4</v>
      </c>
      <c r="G5340" s="118" t="s">
        <v>821</v>
      </c>
    </row>
    <row r="5341" spans="1:7" x14ac:dyDescent="0.35">
      <c r="A5341" s="112" t="s">
        <v>816</v>
      </c>
      <c r="B5341" s="113" t="s">
        <v>1291</v>
      </c>
      <c r="C5341" s="113" t="s">
        <v>5483</v>
      </c>
      <c r="D5341" s="113" t="s">
        <v>824</v>
      </c>
      <c r="E5341" s="115"/>
      <c r="F5341" s="114">
        <v>1</v>
      </c>
      <c r="G5341" s="118" t="s">
        <v>821</v>
      </c>
    </row>
    <row r="5342" spans="1:7" x14ac:dyDescent="0.35">
      <c r="A5342" s="112" t="s">
        <v>816</v>
      </c>
      <c r="B5342" s="113" t="s">
        <v>2049</v>
      </c>
      <c r="C5342" s="113" t="s">
        <v>5484</v>
      </c>
      <c r="D5342" s="113" t="s">
        <v>824</v>
      </c>
      <c r="E5342" s="115"/>
      <c r="F5342" s="114">
        <v>10</v>
      </c>
      <c r="G5342" s="118" t="s">
        <v>821</v>
      </c>
    </row>
    <row r="5343" spans="1:7" x14ac:dyDescent="0.35">
      <c r="A5343" s="112" t="s">
        <v>816</v>
      </c>
      <c r="B5343" s="113" t="s">
        <v>977</v>
      </c>
      <c r="C5343" s="113" t="s">
        <v>5485</v>
      </c>
      <c r="D5343" s="113" t="s">
        <v>824</v>
      </c>
      <c r="E5343" s="115"/>
      <c r="F5343" s="114">
        <v>1</v>
      </c>
      <c r="G5343" s="118" t="s">
        <v>821</v>
      </c>
    </row>
    <row r="5344" spans="1:7" ht="21" x14ac:dyDescent="0.35">
      <c r="A5344" s="112" t="s">
        <v>816</v>
      </c>
      <c r="B5344" s="113" t="s">
        <v>1319</v>
      </c>
      <c r="C5344" s="113" t="s">
        <v>5486</v>
      </c>
      <c r="D5344" s="113" t="s">
        <v>824</v>
      </c>
      <c r="E5344" s="115"/>
      <c r="F5344" s="114">
        <v>1</v>
      </c>
      <c r="G5344" s="118" t="s">
        <v>821</v>
      </c>
    </row>
    <row r="5345" spans="1:7" ht="21" x14ac:dyDescent="0.35">
      <c r="A5345" s="112" t="s">
        <v>816</v>
      </c>
      <c r="B5345" s="113" t="s">
        <v>3136</v>
      </c>
      <c r="C5345" s="113" t="s">
        <v>5487</v>
      </c>
      <c r="D5345" s="113" t="s">
        <v>819</v>
      </c>
      <c r="E5345" s="113" t="s">
        <v>838</v>
      </c>
      <c r="F5345" s="114">
        <v>4</v>
      </c>
      <c r="G5345" s="118" t="s">
        <v>821</v>
      </c>
    </row>
    <row r="5346" spans="1:7" x14ac:dyDescent="0.35">
      <c r="A5346" s="112" t="s">
        <v>816</v>
      </c>
      <c r="B5346" s="113" t="s">
        <v>2780</v>
      </c>
      <c r="C5346" s="113" t="s">
        <v>5488</v>
      </c>
      <c r="D5346" s="113" t="s">
        <v>824</v>
      </c>
      <c r="E5346" s="115"/>
      <c r="F5346" s="114">
        <v>4</v>
      </c>
      <c r="G5346" s="118" t="s">
        <v>821</v>
      </c>
    </row>
    <row r="5347" spans="1:7" ht="21" x14ac:dyDescent="0.35">
      <c r="A5347" s="112" t="s">
        <v>816</v>
      </c>
      <c r="B5347" s="113" t="s">
        <v>1331</v>
      </c>
      <c r="C5347" s="113" t="s">
        <v>5489</v>
      </c>
      <c r="D5347" s="113" t="s">
        <v>824</v>
      </c>
      <c r="E5347" s="115"/>
      <c r="F5347" s="114">
        <v>1</v>
      </c>
      <c r="G5347" s="118" t="s">
        <v>821</v>
      </c>
    </row>
    <row r="5348" spans="1:7" ht="21" x14ac:dyDescent="0.35">
      <c r="A5348" s="112" t="s">
        <v>816</v>
      </c>
      <c r="B5348" s="113" t="s">
        <v>3767</v>
      </c>
      <c r="C5348" s="113" t="s">
        <v>5071</v>
      </c>
      <c r="D5348" s="113" t="s">
        <v>824</v>
      </c>
      <c r="E5348" s="115"/>
      <c r="F5348" s="114">
        <v>1</v>
      </c>
      <c r="G5348" s="118" t="s">
        <v>821</v>
      </c>
    </row>
    <row r="5349" spans="1:7" ht="21" x14ac:dyDescent="0.35">
      <c r="A5349" s="112" t="s">
        <v>816</v>
      </c>
      <c r="B5349" s="113" t="s">
        <v>1159</v>
      </c>
      <c r="C5349" s="113" t="s">
        <v>5490</v>
      </c>
      <c r="D5349" s="113" t="s">
        <v>824</v>
      </c>
      <c r="E5349" s="115"/>
      <c r="F5349" s="114">
        <v>1</v>
      </c>
      <c r="G5349" s="118" t="s">
        <v>821</v>
      </c>
    </row>
    <row r="5350" spans="1:7" ht="21" x14ac:dyDescent="0.35">
      <c r="A5350" s="112" t="s">
        <v>816</v>
      </c>
      <c r="B5350" s="113" t="s">
        <v>5491</v>
      </c>
      <c r="C5350" s="113" t="s">
        <v>5492</v>
      </c>
      <c r="D5350" s="113" t="s">
        <v>824</v>
      </c>
      <c r="E5350" s="115"/>
      <c r="F5350" s="114">
        <v>1</v>
      </c>
      <c r="G5350" s="118" t="s">
        <v>821</v>
      </c>
    </row>
    <row r="5351" spans="1:7" x14ac:dyDescent="0.35">
      <c r="A5351" s="112" t="s">
        <v>816</v>
      </c>
      <c r="B5351" s="113" t="s">
        <v>907</v>
      </c>
      <c r="C5351" s="113" t="s">
        <v>5493</v>
      </c>
      <c r="D5351" s="113" t="s">
        <v>824</v>
      </c>
      <c r="E5351" s="115"/>
      <c r="F5351" s="114">
        <v>1</v>
      </c>
      <c r="G5351" s="118" t="s">
        <v>821</v>
      </c>
    </row>
    <row r="5352" spans="1:7" ht="21" x14ac:dyDescent="0.35">
      <c r="A5352" s="112" t="s">
        <v>816</v>
      </c>
      <c r="B5352" s="113" t="s">
        <v>3096</v>
      </c>
      <c r="C5352" s="113" t="s">
        <v>5494</v>
      </c>
      <c r="D5352" s="113" t="s">
        <v>824</v>
      </c>
      <c r="E5352" s="115"/>
      <c r="F5352" s="114">
        <v>3</v>
      </c>
      <c r="G5352" s="118" t="s">
        <v>821</v>
      </c>
    </row>
    <row r="5353" spans="1:7" ht="21" x14ac:dyDescent="0.35">
      <c r="A5353" s="112" t="s">
        <v>816</v>
      </c>
      <c r="B5353" s="113" t="s">
        <v>1331</v>
      </c>
      <c r="C5353" s="113" t="s">
        <v>5495</v>
      </c>
      <c r="D5353" s="113" t="s">
        <v>824</v>
      </c>
      <c r="E5353" s="115"/>
      <c r="F5353" s="114">
        <v>2</v>
      </c>
      <c r="G5353" s="118" t="s">
        <v>821</v>
      </c>
    </row>
    <row r="5354" spans="1:7" ht="21" x14ac:dyDescent="0.35">
      <c r="A5354" s="112" t="s">
        <v>816</v>
      </c>
      <c r="B5354" s="113" t="s">
        <v>5279</v>
      </c>
      <c r="C5354" s="113" t="s">
        <v>5496</v>
      </c>
      <c r="D5354" s="113" t="s">
        <v>824</v>
      </c>
      <c r="E5354" s="115"/>
      <c r="F5354" s="114">
        <v>4</v>
      </c>
      <c r="G5354" s="118" t="s">
        <v>821</v>
      </c>
    </row>
    <row r="5355" spans="1:7" ht="21" x14ac:dyDescent="0.35">
      <c r="A5355" s="112" t="s">
        <v>816</v>
      </c>
      <c r="B5355" s="113" t="s">
        <v>1877</v>
      </c>
      <c r="C5355" s="113" t="s">
        <v>5497</v>
      </c>
      <c r="D5355" s="113" t="s">
        <v>824</v>
      </c>
      <c r="E5355" s="115"/>
      <c r="F5355" s="114">
        <v>4</v>
      </c>
      <c r="G5355" s="118" t="s">
        <v>821</v>
      </c>
    </row>
    <row r="5356" spans="1:7" x14ac:dyDescent="0.35">
      <c r="A5356" s="112" t="s">
        <v>816</v>
      </c>
      <c r="B5356" s="113" t="s">
        <v>5481</v>
      </c>
      <c r="C5356" s="113" t="s">
        <v>5498</v>
      </c>
      <c r="D5356" s="113" t="s">
        <v>824</v>
      </c>
      <c r="E5356" s="115"/>
      <c r="F5356" s="114">
        <v>11</v>
      </c>
      <c r="G5356" s="118" t="s">
        <v>821</v>
      </c>
    </row>
    <row r="5357" spans="1:7" ht="21" x14ac:dyDescent="0.35">
      <c r="A5357" s="112" t="s">
        <v>816</v>
      </c>
      <c r="B5357" s="113" t="s">
        <v>1233</v>
      </c>
      <c r="C5357" s="113" t="s">
        <v>5499</v>
      </c>
      <c r="D5357" s="113" t="s">
        <v>824</v>
      </c>
      <c r="E5357" s="115"/>
      <c r="F5357" s="114">
        <v>1</v>
      </c>
      <c r="G5357" s="118" t="s">
        <v>821</v>
      </c>
    </row>
    <row r="5358" spans="1:7" ht="21" x14ac:dyDescent="0.35">
      <c r="A5358" s="112" t="s">
        <v>816</v>
      </c>
      <c r="B5358" s="113" t="s">
        <v>5500</v>
      </c>
      <c r="C5358" s="113" t="s">
        <v>5501</v>
      </c>
      <c r="D5358" s="113" t="s">
        <v>824</v>
      </c>
      <c r="E5358" s="115"/>
      <c r="F5358" s="114">
        <v>1</v>
      </c>
      <c r="G5358" s="118" t="s">
        <v>821</v>
      </c>
    </row>
    <row r="5359" spans="1:7" ht="21" x14ac:dyDescent="0.35">
      <c r="A5359" s="112" t="s">
        <v>816</v>
      </c>
      <c r="B5359" s="113" t="s">
        <v>5012</v>
      </c>
      <c r="C5359" s="113" t="s">
        <v>5502</v>
      </c>
      <c r="D5359" s="113" t="s">
        <v>824</v>
      </c>
      <c r="E5359" s="115"/>
      <c r="F5359" s="114">
        <v>16</v>
      </c>
      <c r="G5359" s="118" t="s">
        <v>821</v>
      </c>
    </row>
    <row r="5360" spans="1:7" ht="21" x14ac:dyDescent="0.35">
      <c r="A5360" s="112" t="s">
        <v>816</v>
      </c>
      <c r="B5360" s="113" t="s">
        <v>1518</v>
      </c>
      <c r="C5360" s="113" t="s">
        <v>5503</v>
      </c>
      <c r="D5360" s="113" t="s">
        <v>824</v>
      </c>
      <c r="E5360" s="115"/>
      <c r="F5360" s="114">
        <v>2</v>
      </c>
      <c r="G5360" s="118" t="s">
        <v>821</v>
      </c>
    </row>
    <row r="5361" spans="1:7" x14ac:dyDescent="0.35">
      <c r="A5361" s="112" t="s">
        <v>816</v>
      </c>
      <c r="B5361" s="113" t="s">
        <v>1823</v>
      </c>
      <c r="C5361" s="113" t="s">
        <v>5504</v>
      </c>
      <c r="D5361" s="113" t="s">
        <v>824</v>
      </c>
      <c r="E5361" s="115"/>
      <c r="F5361" s="114">
        <v>2</v>
      </c>
      <c r="G5361" s="118" t="s">
        <v>821</v>
      </c>
    </row>
    <row r="5362" spans="1:7" ht="21" x14ac:dyDescent="0.35">
      <c r="A5362" s="112" t="s">
        <v>816</v>
      </c>
      <c r="B5362" s="113" t="s">
        <v>825</v>
      </c>
      <c r="C5362" s="113" t="s">
        <v>5505</v>
      </c>
      <c r="D5362" s="113" t="s">
        <v>824</v>
      </c>
      <c r="E5362" s="115"/>
      <c r="F5362" s="114">
        <v>6</v>
      </c>
      <c r="G5362" s="118" t="s">
        <v>821</v>
      </c>
    </row>
    <row r="5363" spans="1:7" ht="21" x14ac:dyDescent="0.35">
      <c r="A5363" s="112" t="s">
        <v>816</v>
      </c>
      <c r="B5363" s="113" t="s">
        <v>2204</v>
      </c>
      <c r="C5363" s="113" t="s">
        <v>5506</v>
      </c>
      <c r="D5363" s="113" t="s">
        <v>824</v>
      </c>
      <c r="E5363" s="115"/>
      <c r="F5363" s="114">
        <v>1</v>
      </c>
      <c r="G5363" s="118" t="s">
        <v>821</v>
      </c>
    </row>
    <row r="5364" spans="1:7" ht="21" x14ac:dyDescent="0.35">
      <c r="A5364" s="112" t="s">
        <v>816</v>
      </c>
      <c r="B5364" s="113" t="s">
        <v>1337</v>
      </c>
      <c r="C5364" s="113" t="s">
        <v>5507</v>
      </c>
      <c r="D5364" s="113" t="s">
        <v>824</v>
      </c>
      <c r="E5364" s="115"/>
      <c r="F5364" s="114">
        <v>1</v>
      </c>
      <c r="G5364" s="118" t="s">
        <v>821</v>
      </c>
    </row>
    <row r="5365" spans="1:7" ht="21" x14ac:dyDescent="0.35">
      <c r="A5365" s="112" t="s">
        <v>816</v>
      </c>
      <c r="B5365" s="113" t="s">
        <v>938</v>
      </c>
      <c r="C5365" s="113" t="s">
        <v>5508</v>
      </c>
      <c r="D5365" s="113" t="s">
        <v>819</v>
      </c>
      <c r="E5365" s="113" t="s">
        <v>838</v>
      </c>
      <c r="F5365" s="114">
        <v>1</v>
      </c>
      <c r="G5365" s="118" t="s">
        <v>821</v>
      </c>
    </row>
    <row r="5366" spans="1:7" ht="21" x14ac:dyDescent="0.35">
      <c r="A5366" s="112" t="s">
        <v>816</v>
      </c>
      <c r="B5366" s="113" t="s">
        <v>1545</v>
      </c>
      <c r="C5366" s="113" t="s">
        <v>5509</v>
      </c>
      <c r="D5366" s="113" t="s">
        <v>824</v>
      </c>
      <c r="E5366" s="115"/>
      <c r="F5366" s="114">
        <v>1</v>
      </c>
      <c r="G5366" s="118" t="s">
        <v>821</v>
      </c>
    </row>
    <row r="5367" spans="1:7" x14ac:dyDescent="0.35">
      <c r="A5367" s="112" t="s">
        <v>816</v>
      </c>
      <c r="B5367" s="113" t="s">
        <v>1440</v>
      </c>
      <c r="C5367" s="113" t="s">
        <v>5510</v>
      </c>
      <c r="D5367" s="113" t="s">
        <v>824</v>
      </c>
      <c r="E5367" s="115"/>
      <c r="F5367" s="114">
        <v>1</v>
      </c>
      <c r="G5367" s="118" t="s">
        <v>821</v>
      </c>
    </row>
    <row r="5368" spans="1:7" ht="21" x14ac:dyDescent="0.35">
      <c r="A5368" s="112" t="s">
        <v>816</v>
      </c>
      <c r="B5368" s="113" t="s">
        <v>1274</v>
      </c>
      <c r="C5368" s="113" t="s">
        <v>5511</v>
      </c>
      <c r="D5368" s="113" t="s">
        <v>824</v>
      </c>
      <c r="E5368" s="115"/>
      <c r="F5368" s="114">
        <v>1</v>
      </c>
      <c r="G5368" s="118" t="s">
        <v>821</v>
      </c>
    </row>
    <row r="5369" spans="1:7" x14ac:dyDescent="0.35">
      <c r="A5369" s="112" t="s">
        <v>816</v>
      </c>
      <c r="B5369" s="113" t="s">
        <v>1917</v>
      </c>
      <c r="C5369" s="113" t="s">
        <v>5308</v>
      </c>
      <c r="D5369" s="113" t="s">
        <v>824</v>
      </c>
      <c r="E5369" s="115"/>
      <c r="F5369" s="114">
        <v>1</v>
      </c>
      <c r="G5369" s="118" t="s">
        <v>821</v>
      </c>
    </row>
    <row r="5370" spans="1:7" ht="21" x14ac:dyDescent="0.35">
      <c r="A5370" s="112" t="s">
        <v>816</v>
      </c>
      <c r="B5370" s="113" t="s">
        <v>1085</v>
      </c>
      <c r="C5370" s="113" t="s">
        <v>5512</v>
      </c>
      <c r="D5370" s="113" t="s">
        <v>824</v>
      </c>
      <c r="E5370" s="115"/>
      <c r="F5370" s="114">
        <v>2</v>
      </c>
      <c r="G5370" s="118" t="s">
        <v>821</v>
      </c>
    </row>
    <row r="5371" spans="1:7" ht="21" x14ac:dyDescent="0.35">
      <c r="A5371" s="112" t="s">
        <v>816</v>
      </c>
      <c r="B5371" s="113" t="s">
        <v>983</v>
      </c>
      <c r="C5371" s="113" t="s">
        <v>5513</v>
      </c>
      <c r="D5371" s="113" t="s">
        <v>824</v>
      </c>
      <c r="E5371" s="115"/>
      <c r="F5371" s="114">
        <v>2</v>
      </c>
      <c r="G5371" s="118" t="s">
        <v>821</v>
      </c>
    </row>
    <row r="5372" spans="1:7" ht="21" x14ac:dyDescent="0.35">
      <c r="A5372" s="112" t="s">
        <v>816</v>
      </c>
      <c r="B5372" s="113" t="s">
        <v>3683</v>
      </c>
      <c r="C5372" s="113" t="s">
        <v>5514</v>
      </c>
      <c r="D5372" s="113" t="s">
        <v>824</v>
      </c>
      <c r="E5372" s="115"/>
      <c r="F5372" s="114">
        <v>1</v>
      </c>
      <c r="G5372" s="118" t="s">
        <v>821</v>
      </c>
    </row>
    <row r="5373" spans="1:7" x14ac:dyDescent="0.35">
      <c r="A5373" s="112" t="s">
        <v>816</v>
      </c>
      <c r="B5373" s="113" t="s">
        <v>5515</v>
      </c>
      <c r="C5373" s="113" t="s">
        <v>5516</v>
      </c>
      <c r="D5373" s="113" t="s">
        <v>824</v>
      </c>
      <c r="E5373" s="115"/>
      <c r="F5373" s="114">
        <v>1</v>
      </c>
      <c r="G5373" s="118" t="s">
        <v>821</v>
      </c>
    </row>
    <row r="5374" spans="1:7" ht="21" x14ac:dyDescent="0.35">
      <c r="A5374" s="112" t="s">
        <v>816</v>
      </c>
      <c r="B5374" s="113" t="s">
        <v>2780</v>
      </c>
      <c r="C5374" s="113" t="s">
        <v>5517</v>
      </c>
      <c r="D5374" s="113" t="s">
        <v>824</v>
      </c>
      <c r="E5374" s="115"/>
      <c r="F5374" s="114">
        <v>2</v>
      </c>
      <c r="G5374" s="118" t="s">
        <v>821</v>
      </c>
    </row>
    <row r="5375" spans="1:7" ht="21" x14ac:dyDescent="0.35">
      <c r="A5375" s="112" t="s">
        <v>816</v>
      </c>
      <c r="B5375" s="113" t="s">
        <v>2780</v>
      </c>
      <c r="C5375" s="113" t="s">
        <v>5518</v>
      </c>
      <c r="D5375" s="113" t="s">
        <v>824</v>
      </c>
      <c r="E5375" s="115"/>
      <c r="F5375" s="114">
        <v>4</v>
      </c>
      <c r="G5375" s="118" t="s">
        <v>821</v>
      </c>
    </row>
    <row r="5376" spans="1:7" x14ac:dyDescent="0.35">
      <c r="A5376" s="112" t="s">
        <v>816</v>
      </c>
      <c r="B5376" s="113" t="s">
        <v>1315</v>
      </c>
      <c r="C5376" s="113" t="s">
        <v>4248</v>
      </c>
      <c r="D5376" s="113" t="s">
        <v>819</v>
      </c>
      <c r="E5376" s="113" t="s">
        <v>820</v>
      </c>
      <c r="F5376" s="114">
        <v>1</v>
      </c>
      <c r="G5376" s="118" t="s">
        <v>821</v>
      </c>
    </row>
    <row r="5377" spans="1:7" x14ac:dyDescent="0.35">
      <c r="A5377" s="112" t="s">
        <v>816</v>
      </c>
      <c r="B5377" s="113" t="s">
        <v>998</v>
      </c>
      <c r="C5377" s="113" t="s">
        <v>5161</v>
      </c>
      <c r="D5377" s="113" t="s">
        <v>824</v>
      </c>
      <c r="E5377" s="115"/>
      <c r="F5377" s="114">
        <v>2</v>
      </c>
      <c r="G5377" s="118" t="s">
        <v>821</v>
      </c>
    </row>
    <row r="5378" spans="1:7" ht="21" x14ac:dyDescent="0.35">
      <c r="A5378" s="112" t="s">
        <v>816</v>
      </c>
      <c r="B5378" s="113" t="s">
        <v>827</v>
      </c>
      <c r="C5378" s="113" t="s">
        <v>5519</v>
      </c>
      <c r="D5378" s="113" t="s">
        <v>824</v>
      </c>
      <c r="E5378" s="115"/>
      <c r="F5378" s="114">
        <v>2</v>
      </c>
      <c r="G5378" s="118" t="s">
        <v>821</v>
      </c>
    </row>
    <row r="5379" spans="1:7" ht="21" x14ac:dyDescent="0.35">
      <c r="A5379" s="112" t="s">
        <v>816</v>
      </c>
      <c r="B5379" s="113" t="s">
        <v>863</v>
      </c>
      <c r="C5379" s="113" t="s">
        <v>5520</v>
      </c>
      <c r="D5379" s="113" t="s">
        <v>824</v>
      </c>
      <c r="E5379" s="115"/>
      <c r="F5379" s="114">
        <v>1</v>
      </c>
      <c r="G5379" s="118" t="s">
        <v>821</v>
      </c>
    </row>
    <row r="5380" spans="1:7" ht="21" x14ac:dyDescent="0.35">
      <c r="A5380" s="112" t="s">
        <v>816</v>
      </c>
      <c r="B5380" s="113" t="s">
        <v>3136</v>
      </c>
      <c r="C5380" s="113" t="s">
        <v>5521</v>
      </c>
      <c r="D5380" s="113" t="s">
        <v>824</v>
      </c>
      <c r="E5380" s="115"/>
      <c r="F5380" s="114">
        <v>2</v>
      </c>
      <c r="G5380" s="118" t="s">
        <v>821</v>
      </c>
    </row>
    <row r="5381" spans="1:7" ht="21" x14ac:dyDescent="0.35">
      <c r="A5381" s="112" t="s">
        <v>816</v>
      </c>
      <c r="B5381" s="113" t="s">
        <v>5522</v>
      </c>
      <c r="C5381" s="113" t="s">
        <v>5523</v>
      </c>
      <c r="D5381" s="113" t="s">
        <v>824</v>
      </c>
      <c r="E5381" s="115"/>
      <c r="F5381" s="114">
        <v>2</v>
      </c>
      <c r="G5381" s="118" t="s">
        <v>821</v>
      </c>
    </row>
    <row r="5382" spans="1:7" ht="21" x14ac:dyDescent="0.35">
      <c r="A5382" s="112" t="s">
        <v>816</v>
      </c>
      <c r="B5382" s="113" t="s">
        <v>1877</v>
      </c>
      <c r="C5382" s="113" t="s">
        <v>5524</v>
      </c>
      <c r="D5382" s="113" t="s">
        <v>824</v>
      </c>
      <c r="E5382" s="115"/>
      <c r="F5382" s="114">
        <v>1</v>
      </c>
      <c r="G5382" s="118" t="s">
        <v>821</v>
      </c>
    </row>
    <row r="5383" spans="1:7" ht="21" x14ac:dyDescent="0.35">
      <c r="A5383" s="112" t="s">
        <v>816</v>
      </c>
      <c r="B5383" s="113" t="s">
        <v>998</v>
      </c>
      <c r="C5383" s="113" t="s">
        <v>5525</v>
      </c>
      <c r="D5383" s="113" t="s">
        <v>824</v>
      </c>
      <c r="E5383" s="115"/>
      <c r="F5383" s="114">
        <v>1</v>
      </c>
      <c r="G5383" s="118" t="s">
        <v>821</v>
      </c>
    </row>
    <row r="5384" spans="1:7" ht="21" x14ac:dyDescent="0.35">
      <c r="A5384" s="112" t="s">
        <v>816</v>
      </c>
      <c r="B5384" s="113" t="s">
        <v>969</v>
      </c>
      <c r="C5384" s="113" t="s">
        <v>5526</v>
      </c>
      <c r="D5384" s="113" t="s">
        <v>824</v>
      </c>
      <c r="E5384" s="115"/>
      <c r="F5384" s="114">
        <v>4</v>
      </c>
      <c r="G5384" s="118" t="s">
        <v>821</v>
      </c>
    </row>
    <row r="5385" spans="1:7" ht="21" x14ac:dyDescent="0.35">
      <c r="A5385" s="112" t="s">
        <v>816</v>
      </c>
      <c r="B5385" s="113" t="s">
        <v>1274</v>
      </c>
      <c r="C5385" s="113" t="s">
        <v>5527</v>
      </c>
      <c r="D5385" s="113" t="s">
        <v>819</v>
      </c>
      <c r="E5385" s="113" t="s">
        <v>820</v>
      </c>
      <c r="F5385" s="114">
        <v>1</v>
      </c>
      <c r="G5385" s="118" t="s">
        <v>821</v>
      </c>
    </row>
    <row r="5386" spans="1:7" ht="21" x14ac:dyDescent="0.35">
      <c r="A5386" s="112" t="s">
        <v>816</v>
      </c>
      <c r="B5386" s="113" t="s">
        <v>4413</v>
      </c>
      <c r="C5386" s="113" t="s">
        <v>5528</v>
      </c>
      <c r="D5386" s="113" t="s">
        <v>824</v>
      </c>
      <c r="E5386" s="115"/>
      <c r="F5386" s="114">
        <v>2</v>
      </c>
      <c r="G5386" s="118" t="s">
        <v>821</v>
      </c>
    </row>
    <row r="5387" spans="1:7" x14ac:dyDescent="0.35">
      <c r="A5387" s="112" t="s">
        <v>816</v>
      </c>
      <c r="B5387" s="113" t="s">
        <v>3891</v>
      </c>
      <c r="C5387" s="113" t="s">
        <v>5529</v>
      </c>
      <c r="D5387" s="113" t="s">
        <v>824</v>
      </c>
      <c r="E5387" s="115"/>
      <c r="F5387" s="114">
        <v>4</v>
      </c>
      <c r="G5387" s="118" t="s">
        <v>821</v>
      </c>
    </row>
    <row r="5388" spans="1:7" ht="21" x14ac:dyDescent="0.35">
      <c r="A5388" s="112" t="s">
        <v>816</v>
      </c>
      <c r="B5388" s="113" t="s">
        <v>983</v>
      </c>
      <c r="C5388" s="113" t="s">
        <v>5530</v>
      </c>
      <c r="D5388" s="113" t="s">
        <v>819</v>
      </c>
      <c r="E5388" s="113" t="s">
        <v>829</v>
      </c>
      <c r="F5388" s="114">
        <v>5</v>
      </c>
      <c r="G5388" s="118" t="s">
        <v>821</v>
      </c>
    </row>
    <row r="5389" spans="1:7" x14ac:dyDescent="0.35">
      <c r="A5389" s="112" t="s">
        <v>816</v>
      </c>
      <c r="B5389" s="113" t="s">
        <v>5103</v>
      </c>
      <c r="C5389" s="113" t="s">
        <v>5531</v>
      </c>
      <c r="D5389" s="113" t="s">
        <v>824</v>
      </c>
      <c r="E5389" s="115"/>
      <c r="F5389" s="114">
        <v>2</v>
      </c>
      <c r="G5389" s="118" t="s">
        <v>821</v>
      </c>
    </row>
    <row r="5390" spans="1:7" ht="21" x14ac:dyDescent="0.35">
      <c r="A5390" s="112" t="s">
        <v>816</v>
      </c>
      <c r="B5390" s="113" t="s">
        <v>2269</v>
      </c>
      <c r="C5390" s="113" t="s">
        <v>4882</v>
      </c>
      <c r="D5390" s="113" t="s">
        <v>824</v>
      </c>
      <c r="E5390" s="115"/>
      <c r="F5390" s="114">
        <v>1</v>
      </c>
      <c r="G5390" s="118" t="s">
        <v>821</v>
      </c>
    </row>
    <row r="5391" spans="1:7" x14ac:dyDescent="0.35">
      <c r="A5391" s="112" t="s">
        <v>816</v>
      </c>
      <c r="B5391" s="113" t="s">
        <v>1518</v>
      </c>
      <c r="C5391" s="113" t="s">
        <v>5532</v>
      </c>
      <c r="D5391" s="113" t="s">
        <v>824</v>
      </c>
      <c r="E5391" s="115"/>
      <c r="F5391" s="114">
        <v>2</v>
      </c>
      <c r="G5391" s="118" t="s">
        <v>821</v>
      </c>
    </row>
    <row r="5392" spans="1:7" ht="21" x14ac:dyDescent="0.35">
      <c r="A5392" s="112" t="s">
        <v>816</v>
      </c>
      <c r="B5392" s="113" t="s">
        <v>1156</v>
      </c>
      <c r="C5392" s="113" t="s">
        <v>5533</v>
      </c>
      <c r="D5392" s="113" t="s">
        <v>824</v>
      </c>
      <c r="E5392" s="115"/>
      <c r="F5392" s="114">
        <v>1</v>
      </c>
      <c r="G5392" s="118" t="s">
        <v>821</v>
      </c>
    </row>
    <row r="5393" spans="1:7" ht="21" x14ac:dyDescent="0.35">
      <c r="A5393" s="112" t="s">
        <v>816</v>
      </c>
      <c r="B5393" s="113" t="s">
        <v>5534</v>
      </c>
      <c r="C5393" s="113" t="s">
        <v>5535</v>
      </c>
      <c r="D5393" s="113" t="s">
        <v>824</v>
      </c>
      <c r="E5393" s="115"/>
      <c r="F5393" s="114">
        <v>1</v>
      </c>
      <c r="G5393" s="118" t="s">
        <v>821</v>
      </c>
    </row>
    <row r="5394" spans="1:7" ht="21" x14ac:dyDescent="0.35">
      <c r="A5394" s="112" t="s">
        <v>816</v>
      </c>
      <c r="B5394" s="113" t="s">
        <v>1482</v>
      </c>
      <c r="C5394" s="113" t="s">
        <v>5536</v>
      </c>
      <c r="D5394" s="113" t="s">
        <v>824</v>
      </c>
      <c r="E5394" s="115"/>
      <c r="F5394" s="114">
        <v>1</v>
      </c>
      <c r="G5394" s="118" t="s">
        <v>821</v>
      </c>
    </row>
    <row r="5395" spans="1:7" x14ac:dyDescent="0.35">
      <c r="A5395" s="112" t="s">
        <v>816</v>
      </c>
      <c r="B5395" s="113" t="s">
        <v>3545</v>
      </c>
      <c r="C5395" s="113" t="s">
        <v>5537</v>
      </c>
      <c r="D5395" s="113" t="s">
        <v>824</v>
      </c>
      <c r="E5395" s="115"/>
      <c r="F5395" s="114">
        <v>4</v>
      </c>
      <c r="G5395" s="118" t="s">
        <v>821</v>
      </c>
    </row>
    <row r="5396" spans="1:7" ht="21" x14ac:dyDescent="0.35">
      <c r="A5396" s="112" t="s">
        <v>816</v>
      </c>
      <c r="B5396" s="113" t="s">
        <v>2702</v>
      </c>
      <c r="C5396" s="113" t="s">
        <v>5538</v>
      </c>
      <c r="D5396" s="113" t="s">
        <v>824</v>
      </c>
      <c r="E5396" s="115"/>
      <c r="F5396" s="114">
        <v>1</v>
      </c>
      <c r="G5396" s="118" t="s">
        <v>821</v>
      </c>
    </row>
    <row r="5397" spans="1:7" ht="21" x14ac:dyDescent="0.35">
      <c r="A5397" s="112" t="s">
        <v>816</v>
      </c>
      <c r="B5397" s="113" t="s">
        <v>983</v>
      </c>
      <c r="C5397" s="113" t="s">
        <v>5539</v>
      </c>
      <c r="D5397" s="113" t="s">
        <v>819</v>
      </c>
      <c r="E5397" s="113" t="s">
        <v>838</v>
      </c>
      <c r="F5397" s="114">
        <v>2</v>
      </c>
      <c r="G5397" s="118" t="s">
        <v>821</v>
      </c>
    </row>
    <row r="5398" spans="1:7" ht="21" x14ac:dyDescent="0.35">
      <c r="A5398" s="112" t="s">
        <v>816</v>
      </c>
      <c r="B5398" s="113" t="s">
        <v>940</v>
      </c>
      <c r="C5398" s="113" t="s">
        <v>5540</v>
      </c>
      <c r="D5398" s="113" t="s">
        <v>824</v>
      </c>
      <c r="E5398" s="115"/>
      <c r="F5398" s="114">
        <v>1</v>
      </c>
      <c r="G5398" s="118" t="s">
        <v>821</v>
      </c>
    </row>
    <row r="5399" spans="1:7" ht="21" x14ac:dyDescent="0.35">
      <c r="A5399" s="112" t="s">
        <v>816</v>
      </c>
      <c r="B5399" s="113" t="s">
        <v>940</v>
      </c>
      <c r="C5399" s="113" t="s">
        <v>5540</v>
      </c>
      <c r="D5399" s="113" t="s">
        <v>824</v>
      </c>
      <c r="E5399" s="115"/>
      <c r="F5399" s="114">
        <v>1</v>
      </c>
      <c r="G5399" s="118" t="s">
        <v>821</v>
      </c>
    </row>
    <row r="5400" spans="1:7" ht="21" x14ac:dyDescent="0.35">
      <c r="A5400" s="112" t="s">
        <v>816</v>
      </c>
      <c r="B5400" s="113" t="s">
        <v>3989</v>
      </c>
      <c r="C5400" s="113" t="s">
        <v>5541</v>
      </c>
      <c r="D5400" s="113" t="s">
        <v>819</v>
      </c>
      <c r="E5400" s="113" t="s">
        <v>845</v>
      </c>
      <c r="F5400" s="114">
        <v>6</v>
      </c>
      <c r="G5400" s="118" t="s">
        <v>821</v>
      </c>
    </row>
    <row r="5401" spans="1:7" x14ac:dyDescent="0.35">
      <c r="A5401" s="112" t="s">
        <v>816</v>
      </c>
      <c r="B5401" s="113" t="s">
        <v>5481</v>
      </c>
      <c r="C5401" s="113" t="s">
        <v>5542</v>
      </c>
      <c r="D5401" s="113" t="s">
        <v>824</v>
      </c>
      <c r="E5401" s="115"/>
      <c r="F5401" s="114">
        <v>3</v>
      </c>
      <c r="G5401" s="118" t="s">
        <v>821</v>
      </c>
    </row>
    <row r="5402" spans="1:7" ht="21" x14ac:dyDescent="0.35">
      <c r="A5402" s="112" t="s">
        <v>816</v>
      </c>
      <c r="B5402" s="113" t="s">
        <v>940</v>
      </c>
      <c r="C5402" s="113" t="s">
        <v>5543</v>
      </c>
      <c r="D5402" s="113" t="s">
        <v>824</v>
      </c>
      <c r="E5402" s="115"/>
      <c r="F5402" s="114">
        <v>2</v>
      </c>
      <c r="G5402" s="118" t="s">
        <v>821</v>
      </c>
    </row>
    <row r="5403" spans="1:7" x14ac:dyDescent="0.35">
      <c r="A5403" s="112" t="s">
        <v>816</v>
      </c>
      <c r="B5403" s="113" t="s">
        <v>1605</v>
      </c>
      <c r="C5403" s="113" t="s">
        <v>5544</v>
      </c>
      <c r="D5403" s="113" t="s">
        <v>824</v>
      </c>
      <c r="E5403" s="115"/>
      <c r="F5403" s="114">
        <v>2</v>
      </c>
      <c r="G5403" s="118" t="s">
        <v>821</v>
      </c>
    </row>
    <row r="5404" spans="1:7" x14ac:dyDescent="0.35">
      <c r="A5404" s="112" t="s">
        <v>816</v>
      </c>
      <c r="B5404" s="113" t="s">
        <v>2420</v>
      </c>
      <c r="C5404" s="113" t="s">
        <v>4604</v>
      </c>
      <c r="D5404" s="113" t="s">
        <v>824</v>
      </c>
      <c r="E5404" s="115"/>
      <c r="F5404" s="114">
        <v>1</v>
      </c>
      <c r="G5404" s="118" t="s">
        <v>821</v>
      </c>
    </row>
    <row r="5405" spans="1:7" ht="21" x14ac:dyDescent="0.35">
      <c r="A5405" s="112" t="s">
        <v>816</v>
      </c>
      <c r="B5405" s="113" t="s">
        <v>1249</v>
      </c>
      <c r="C5405" s="113" t="s">
        <v>5545</v>
      </c>
      <c r="D5405" s="113" t="s">
        <v>819</v>
      </c>
      <c r="E5405" s="113" t="s">
        <v>845</v>
      </c>
      <c r="F5405" s="114">
        <v>1</v>
      </c>
      <c r="G5405" s="118" t="s">
        <v>821</v>
      </c>
    </row>
    <row r="5406" spans="1:7" ht="21" x14ac:dyDescent="0.35">
      <c r="A5406" s="112" t="s">
        <v>816</v>
      </c>
      <c r="B5406" s="113" t="s">
        <v>1249</v>
      </c>
      <c r="C5406" s="113" t="s">
        <v>5545</v>
      </c>
      <c r="D5406" s="113" t="s">
        <v>819</v>
      </c>
      <c r="E5406" s="113" t="s">
        <v>845</v>
      </c>
      <c r="F5406" s="114">
        <v>1</v>
      </c>
      <c r="G5406" s="118" t="s">
        <v>821</v>
      </c>
    </row>
    <row r="5407" spans="1:7" ht="21" x14ac:dyDescent="0.35">
      <c r="A5407" s="112" t="s">
        <v>816</v>
      </c>
      <c r="B5407" s="113" t="s">
        <v>817</v>
      </c>
      <c r="C5407" s="113" t="s">
        <v>5546</v>
      </c>
      <c r="D5407" s="113" t="s">
        <v>824</v>
      </c>
      <c r="E5407" s="115"/>
      <c r="F5407" s="114">
        <v>1</v>
      </c>
      <c r="G5407" s="118" t="s">
        <v>821</v>
      </c>
    </row>
    <row r="5408" spans="1:7" x14ac:dyDescent="0.35">
      <c r="A5408" s="112" t="s">
        <v>816</v>
      </c>
      <c r="B5408" s="113" t="s">
        <v>817</v>
      </c>
      <c r="C5408" s="113" t="s">
        <v>5547</v>
      </c>
      <c r="D5408" s="113" t="s">
        <v>824</v>
      </c>
      <c r="E5408" s="115"/>
      <c r="F5408" s="114">
        <v>1</v>
      </c>
      <c r="G5408" s="118" t="s">
        <v>821</v>
      </c>
    </row>
    <row r="5409" spans="1:7" ht="21" x14ac:dyDescent="0.35">
      <c r="A5409" s="112" t="s">
        <v>816</v>
      </c>
      <c r="B5409" s="113" t="s">
        <v>5018</v>
      </c>
      <c r="C5409" s="113" t="s">
        <v>5548</v>
      </c>
      <c r="D5409" s="113" t="s">
        <v>824</v>
      </c>
      <c r="E5409" s="115"/>
      <c r="F5409" s="114">
        <v>1</v>
      </c>
      <c r="G5409" s="118" t="s">
        <v>821</v>
      </c>
    </row>
    <row r="5410" spans="1:7" ht="21" x14ac:dyDescent="0.35">
      <c r="A5410" s="112" t="s">
        <v>816</v>
      </c>
      <c r="B5410" s="113" t="s">
        <v>861</v>
      </c>
      <c r="C5410" s="113" t="s">
        <v>5549</v>
      </c>
      <c r="D5410" s="113" t="s">
        <v>819</v>
      </c>
      <c r="E5410" s="113" t="s">
        <v>838</v>
      </c>
      <c r="F5410" s="114">
        <v>2</v>
      </c>
      <c r="G5410" s="118" t="s">
        <v>821</v>
      </c>
    </row>
    <row r="5411" spans="1:7" ht="21" x14ac:dyDescent="0.35">
      <c r="A5411" s="112" t="s">
        <v>816</v>
      </c>
      <c r="B5411" s="113" t="s">
        <v>1814</v>
      </c>
      <c r="C5411" s="113" t="s">
        <v>5550</v>
      </c>
      <c r="D5411" s="113" t="s">
        <v>824</v>
      </c>
      <c r="E5411" s="115"/>
      <c r="F5411" s="114">
        <v>2</v>
      </c>
      <c r="G5411" s="118" t="s">
        <v>821</v>
      </c>
    </row>
    <row r="5412" spans="1:7" ht="21" x14ac:dyDescent="0.35">
      <c r="A5412" s="112" t="s">
        <v>816</v>
      </c>
      <c r="B5412" s="113" t="s">
        <v>5251</v>
      </c>
      <c r="C5412" s="113" t="s">
        <v>5252</v>
      </c>
      <c r="D5412" s="113" t="s">
        <v>824</v>
      </c>
      <c r="E5412" s="115"/>
      <c r="F5412" s="114">
        <v>2</v>
      </c>
      <c r="G5412" s="118" t="s">
        <v>821</v>
      </c>
    </row>
    <row r="5413" spans="1:7" x14ac:dyDescent="0.35">
      <c r="A5413" s="112" t="s">
        <v>816</v>
      </c>
      <c r="B5413" s="113" t="s">
        <v>873</v>
      </c>
      <c r="C5413" s="113" t="s">
        <v>5551</v>
      </c>
      <c r="D5413" s="113" t="s">
        <v>824</v>
      </c>
      <c r="E5413" s="115"/>
      <c r="F5413" s="114">
        <v>2</v>
      </c>
      <c r="G5413" s="118" t="s">
        <v>821</v>
      </c>
    </row>
    <row r="5414" spans="1:7" ht="21" x14ac:dyDescent="0.35">
      <c r="A5414" s="112" t="s">
        <v>816</v>
      </c>
      <c r="B5414" s="113" t="s">
        <v>2857</v>
      </c>
      <c r="C5414" s="113" t="s">
        <v>5552</v>
      </c>
      <c r="D5414" s="113" t="s">
        <v>824</v>
      </c>
      <c r="E5414" s="115"/>
      <c r="F5414" s="114">
        <v>1</v>
      </c>
      <c r="G5414" s="118" t="s">
        <v>821</v>
      </c>
    </row>
    <row r="5415" spans="1:7" ht="21" x14ac:dyDescent="0.35">
      <c r="A5415" s="112" t="s">
        <v>816</v>
      </c>
      <c r="B5415" s="113" t="s">
        <v>1823</v>
      </c>
      <c r="C5415" s="113" t="s">
        <v>5259</v>
      </c>
      <c r="D5415" s="113" t="s">
        <v>824</v>
      </c>
      <c r="E5415" s="115"/>
      <c r="F5415" s="114">
        <v>1</v>
      </c>
      <c r="G5415" s="118" t="s">
        <v>821</v>
      </c>
    </row>
    <row r="5416" spans="1:7" ht="21" x14ac:dyDescent="0.35">
      <c r="A5416" s="112" t="s">
        <v>816</v>
      </c>
      <c r="B5416" s="113" t="s">
        <v>1440</v>
      </c>
      <c r="C5416" s="113" t="s">
        <v>5553</v>
      </c>
      <c r="D5416" s="113" t="s">
        <v>824</v>
      </c>
      <c r="E5416" s="115"/>
      <c r="F5416" s="114">
        <v>1</v>
      </c>
      <c r="G5416" s="118" t="s">
        <v>821</v>
      </c>
    </row>
    <row r="5417" spans="1:7" ht="21" x14ac:dyDescent="0.35">
      <c r="A5417" s="112" t="s">
        <v>816</v>
      </c>
      <c r="B5417" s="113" t="s">
        <v>1291</v>
      </c>
      <c r="C5417" s="113" t="s">
        <v>5554</v>
      </c>
      <c r="D5417" s="113" t="s">
        <v>819</v>
      </c>
      <c r="E5417" s="113" t="s">
        <v>845</v>
      </c>
      <c r="F5417" s="114">
        <v>1</v>
      </c>
      <c r="G5417" s="118" t="s">
        <v>821</v>
      </c>
    </row>
    <row r="5418" spans="1:7" ht="21" x14ac:dyDescent="0.35">
      <c r="A5418" s="112" t="s">
        <v>816</v>
      </c>
      <c r="B5418" s="113" t="s">
        <v>3767</v>
      </c>
      <c r="C5418" s="113" t="s">
        <v>5555</v>
      </c>
      <c r="D5418" s="113" t="s">
        <v>824</v>
      </c>
      <c r="E5418" s="115"/>
      <c r="F5418" s="114">
        <v>2</v>
      </c>
      <c r="G5418" s="118" t="s">
        <v>821</v>
      </c>
    </row>
    <row r="5419" spans="1:7" ht="21" x14ac:dyDescent="0.35">
      <c r="A5419" s="112" t="s">
        <v>816</v>
      </c>
      <c r="B5419" s="113" t="s">
        <v>5556</v>
      </c>
      <c r="C5419" s="113" t="s">
        <v>5557</v>
      </c>
      <c r="D5419" s="113" t="s">
        <v>824</v>
      </c>
      <c r="E5419" s="115"/>
      <c r="F5419" s="114">
        <v>1</v>
      </c>
      <c r="G5419" s="118" t="s">
        <v>821</v>
      </c>
    </row>
    <row r="5420" spans="1:7" ht="21" x14ac:dyDescent="0.35">
      <c r="A5420" s="112" t="s">
        <v>816</v>
      </c>
      <c r="B5420" s="113" t="s">
        <v>3458</v>
      </c>
      <c r="C5420" s="113" t="s">
        <v>5558</v>
      </c>
      <c r="D5420" s="113" t="s">
        <v>824</v>
      </c>
      <c r="E5420" s="115"/>
      <c r="F5420" s="114">
        <v>2</v>
      </c>
      <c r="G5420" s="118" t="s">
        <v>821</v>
      </c>
    </row>
    <row r="5421" spans="1:7" ht="21" x14ac:dyDescent="0.35">
      <c r="A5421" s="112" t="s">
        <v>816</v>
      </c>
      <c r="B5421" s="113" t="s">
        <v>1877</v>
      </c>
      <c r="C5421" s="113" t="s">
        <v>5559</v>
      </c>
      <c r="D5421" s="113" t="s">
        <v>824</v>
      </c>
      <c r="E5421" s="115"/>
      <c r="F5421" s="114">
        <v>3</v>
      </c>
      <c r="G5421" s="118" t="s">
        <v>821</v>
      </c>
    </row>
    <row r="5422" spans="1:7" x14ac:dyDescent="0.35">
      <c r="A5422" s="112" t="s">
        <v>816</v>
      </c>
      <c r="B5422" s="113" t="s">
        <v>3241</v>
      </c>
      <c r="C5422" s="113" t="s">
        <v>5560</v>
      </c>
      <c r="D5422" s="113" t="s">
        <v>824</v>
      </c>
      <c r="E5422" s="115"/>
      <c r="F5422" s="114">
        <v>25</v>
      </c>
      <c r="G5422" s="118" t="s">
        <v>821</v>
      </c>
    </row>
    <row r="5423" spans="1:7" ht="21" x14ac:dyDescent="0.35">
      <c r="A5423" s="112" t="s">
        <v>816</v>
      </c>
      <c r="B5423" s="113" t="s">
        <v>3607</v>
      </c>
      <c r="C5423" s="113" t="s">
        <v>5561</v>
      </c>
      <c r="D5423" s="113" t="s">
        <v>824</v>
      </c>
      <c r="E5423" s="115"/>
      <c r="F5423" s="114">
        <v>1</v>
      </c>
      <c r="G5423" s="118" t="s">
        <v>821</v>
      </c>
    </row>
    <row r="5424" spans="1:7" ht="21" x14ac:dyDescent="0.35">
      <c r="A5424" s="112" t="s">
        <v>816</v>
      </c>
      <c r="B5424" s="113" t="s">
        <v>2420</v>
      </c>
      <c r="C5424" s="113" t="s">
        <v>5562</v>
      </c>
      <c r="D5424" s="113" t="s">
        <v>824</v>
      </c>
      <c r="E5424" s="115"/>
      <c r="F5424" s="114">
        <v>1</v>
      </c>
      <c r="G5424" s="118" t="s">
        <v>821</v>
      </c>
    </row>
    <row r="5425" spans="1:7" ht="21" x14ac:dyDescent="0.35">
      <c r="A5425" s="112" t="s">
        <v>816</v>
      </c>
      <c r="B5425" s="113" t="s">
        <v>917</v>
      </c>
      <c r="C5425" s="113" t="s">
        <v>5563</v>
      </c>
      <c r="D5425" s="113" t="s">
        <v>824</v>
      </c>
      <c r="E5425" s="115"/>
      <c r="F5425" s="114">
        <v>1</v>
      </c>
      <c r="G5425" s="118" t="s">
        <v>821</v>
      </c>
    </row>
    <row r="5426" spans="1:7" ht="21" x14ac:dyDescent="0.35">
      <c r="A5426" s="112" t="s">
        <v>816</v>
      </c>
      <c r="B5426" s="113" t="s">
        <v>1370</v>
      </c>
      <c r="C5426" s="113" t="s">
        <v>5564</v>
      </c>
      <c r="D5426" s="113" t="s">
        <v>824</v>
      </c>
      <c r="E5426" s="115"/>
      <c r="F5426" s="114">
        <v>12</v>
      </c>
      <c r="G5426" s="118" t="s">
        <v>821</v>
      </c>
    </row>
    <row r="5427" spans="1:7" ht="21" x14ac:dyDescent="0.35">
      <c r="A5427" s="112" t="s">
        <v>816</v>
      </c>
      <c r="B5427" s="113" t="s">
        <v>2780</v>
      </c>
      <c r="C5427" s="113" t="s">
        <v>5445</v>
      </c>
      <c r="D5427" s="113" t="s">
        <v>824</v>
      </c>
      <c r="E5427" s="115"/>
      <c r="F5427" s="114">
        <v>1</v>
      </c>
      <c r="G5427" s="118" t="s">
        <v>821</v>
      </c>
    </row>
    <row r="5428" spans="1:7" ht="21" x14ac:dyDescent="0.35">
      <c r="A5428" s="112" t="s">
        <v>816</v>
      </c>
      <c r="B5428" s="113" t="s">
        <v>2780</v>
      </c>
      <c r="C5428" s="113" t="s">
        <v>5446</v>
      </c>
      <c r="D5428" s="113" t="s">
        <v>824</v>
      </c>
      <c r="E5428" s="115"/>
      <c r="F5428" s="114">
        <v>1</v>
      </c>
      <c r="G5428" s="118" t="s">
        <v>821</v>
      </c>
    </row>
    <row r="5429" spans="1:7" ht="21" x14ac:dyDescent="0.35">
      <c r="A5429" s="112" t="s">
        <v>816</v>
      </c>
      <c r="B5429" s="113" t="s">
        <v>4347</v>
      </c>
      <c r="C5429" s="113" t="s">
        <v>5565</v>
      </c>
      <c r="D5429" s="113" t="s">
        <v>824</v>
      </c>
      <c r="E5429" s="115"/>
      <c r="F5429" s="114">
        <v>2</v>
      </c>
      <c r="G5429" s="118" t="s">
        <v>821</v>
      </c>
    </row>
    <row r="5430" spans="1:7" x14ac:dyDescent="0.35">
      <c r="A5430" s="112" t="s">
        <v>816</v>
      </c>
      <c r="B5430" s="113" t="s">
        <v>4347</v>
      </c>
      <c r="C5430" s="113" t="s">
        <v>5566</v>
      </c>
      <c r="D5430" s="113" t="s">
        <v>824</v>
      </c>
      <c r="E5430" s="115"/>
      <c r="F5430" s="114">
        <v>2</v>
      </c>
      <c r="G5430" s="118" t="s">
        <v>821</v>
      </c>
    </row>
    <row r="5431" spans="1:7" ht="21" x14ac:dyDescent="0.35">
      <c r="A5431" s="112" t="s">
        <v>816</v>
      </c>
      <c r="B5431" s="113" t="s">
        <v>1199</v>
      </c>
      <c r="C5431" s="113" t="s">
        <v>5567</v>
      </c>
      <c r="D5431" s="113" t="s">
        <v>824</v>
      </c>
      <c r="E5431" s="115"/>
      <c r="F5431" s="114">
        <v>2</v>
      </c>
      <c r="G5431" s="118" t="s">
        <v>821</v>
      </c>
    </row>
    <row r="5432" spans="1:7" ht="21" x14ac:dyDescent="0.35">
      <c r="A5432" s="112" t="s">
        <v>816</v>
      </c>
      <c r="B5432" s="113" t="s">
        <v>1199</v>
      </c>
      <c r="C5432" s="113" t="s">
        <v>5568</v>
      </c>
      <c r="D5432" s="113" t="s">
        <v>824</v>
      </c>
      <c r="E5432" s="115"/>
      <c r="F5432" s="114">
        <v>2</v>
      </c>
      <c r="G5432" s="118" t="s">
        <v>821</v>
      </c>
    </row>
    <row r="5433" spans="1:7" ht="21" x14ac:dyDescent="0.35">
      <c r="A5433" s="112" t="s">
        <v>816</v>
      </c>
      <c r="B5433" s="113" t="s">
        <v>1199</v>
      </c>
      <c r="C5433" s="113" t="s">
        <v>5569</v>
      </c>
      <c r="D5433" s="113" t="s">
        <v>824</v>
      </c>
      <c r="E5433" s="115"/>
      <c r="F5433" s="114">
        <v>2</v>
      </c>
      <c r="G5433" s="118" t="s">
        <v>821</v>
      </c>
    </row>
    <row r="5434" spans="1:7" x14ac:dyDescent="0.35">
      <c r="A5434" s="112" t="s">
        <v>816</v>
      </c>
      <c r="B5434" s="113" t="s">
        <v>2865</v>
      </c>
      <c r="C5434" s="113" t="s">
        <v>5570</v>
      </c>
      <c r="D5434" s="113" t="s">
        <v>824</v>
      </c>
      <c r="E5434" s="115"/>
      <c r="F5434" s="114">
        <v>2</v>
      </c>
      <c r="G5434" s="118" t="s">
        <v>821</v>
      </c>
    </row>
    <row r="5435" spans="1:7" ht="21" x14ac:dyDescent="0.35">
      <c r="A5435" s="112" t="s">
        <v>816</v>
      </c>
      <c r="B5435" s="113" t="s">
        <v>1378</v>
      </c>
      <c r="C5435" s="113" t="s">
        <v>5571</v>
      </c>
      <c r="D5435" s="113" t="s">
        <v>824</v>
      </c>
      <c r="E5435" s="115"/>
      <c r="F5435" s="114">
        <v>1</v>
      </c>
      <c r="G5435" s="118" t="s">
        <v>821</v>
      </c>
    </row>
    <row r="5436" spans="1:7" ht="21" x14ac:dyDescent="0.35">
      <c r="A5436" s="112" t="s">
        <v>816</v>
      </c>
      <c r="B5436" s="113" t="s">
        <v>1199</v>
      </c>
      <c r="C5436" s="113" t="s">
        <v>5572</v>
      </c>
      <c r="D5436" s="113" t="s">
        <v>824</v>
      </c>
      <c r="E5436" s="115"/>
      <c r="F5436" s="114">
        <v>2</v>
      </c>
      <c r="G5436" s="118" t="s">
        <v>821</v>
      </c>
    </row>
    <row r="5437" spans="1:7" ht="21" x14ac:dyDescent="0.35">
      <c r="A5437" s="112" t="s">
        <v>816</v>
      </c>
      <c r="B5437" s="113" t="s">
        <v>944</v>
      </c>
      <c r="C5437" s="113" t="s">
        <v>5573</v>
      </c>
      <c r="D5437" s="113" t="s">
        <v>819</v>
      </c>
      <c r="E5437" s="113" t="s">
        <v>838</v>
      </c>
      <c r="F5437" s="114">
        <v>2</v>
      </c>
      <c r="G5437" s="118" t="s">
        <v>821</v>
      </c>
    </row>
    <row r="5438" spans="1:7" ht="31.5" x14ac:dyDescent="0.35">
      <c r="A5438" s="112" t="s">
        <v>816</v>
      </c>
      <c r="B5438" s="113" t="s">
        <v>2204</v>
      </c>
      <c r="C5438" s="113" t="s">
        <v>5574</v>
      </c>
      <c r="D5438" s="113" t="s">
        <v>819</v>
      </c>
      <c r="E5438" s="113" t="s">
        <v>845</v>
      </c>
      <c r="F5438" s="114">
        <v>2</v>
      </c>
      <c r="G5438" s="118" t="s">
        <v>821</v>
      </c>
    </row>
    <row r="5439" spans="1:7" ht="21" x14ac:dyDescent="0.35">
      <c r="A5439" s="112" t="s">
        <v>816</v>
      </c>
      <c r="B5439" s="113" t="s">
        <v>4065</v>
      </c>
      <c r="C5439" s="113" t="s">
        <v>5575</v>
      </c>
      <c r="D5439" s="113" t="s">
        <v>824</v>
      </c>
      <c r="E5439" s="115"/>
      <c r="F5439" s="114">
        <v>2</v>
      </c>
      <c r="G5439" s="118" t="s">
        <v>821</v>
      </c>
    </row>
    <row r="5440" spans="1:7" ht="21" x14ac:dyDescent="0.35">
      <c r="A5440" s="112" t="s">
        <v>816</v>
      </c>
      <c r="B5440" s="113" t="s">
        <v>3767</v>
      </c>
      <c r="C5440" s="113" t="s">
        <v>5576</v>
      </c>
      <c r="D5440" s="113" t="s">
        <v>824</v>
      </c>
      <c r="E5440" s="115"/>
      <c r="F5440" s="114">
        <v>2</v>
      </c>
      <c r="G5440" s="118" t="s">
        <v>821</v>
      </c>
    </row>
    <row r="5441" spans="1:7" ht="21" x14ac:dyDescent="0.35">
      <c r="A5441" s="112" t="s">
        <v>816</v>
      </c>
      <c r="B5441" s="113" t="s">
        <v>5120</v>
      </c>
      <c r="C5441" s="113" t="s">
        <v>5577</v>
      </c>
      <c r="D5441" s="113" t="s">
        <v>824</v>
      </c>
      <c r="E5441" s="115"/>
      <c r="F5441" s="114">
        <v>2</v>
      </c>
      <c r="G5441" s="118" t="s">
        <v>821</v>
      </c>
    </row>
    <row r="5442" spans="1:7" ht="21" x14ac:dyDescent="0.35">
      <c r="A5442" s="112" t="s">
        <v>816</v>
      </c>
      <c r="B5442" s="113" t="s">
        <v>3989</v>
      </c>
      <c r="C5442" s="113" t="s">
        <v>5578</v>
      </c>
      <c r="D5442" s="113" t="s">
        <v>824</v>
      </c>
      <c r="E5442" s="115"/>
      <c r="F5442" s="114">
        <v>2</v>
      </c>
      <c r="G5442" s="118" t="s">
        <v>821</v>
      </c>
    </row>
    <row r="5443" spans="1:7" x14ac:dyDescent="0.35">
      <c r="A5443" s="112" t="s">
        <v>816</v>
      </c>
      <c r="B5443" s="113" t="s">
        <v>1877</v>
      </c>
      <c r="C5443" s="113" t="s">
        <v>5579</v>
      </c>
      <c r="D5443" s="113" t="s">
        <v>824</v>
      </c>
      <c r="E5443" s="115"/>
      <c r="F5443" s="114">
        <v>3</v>
      </c>
      <c r="G5443" s="118" t="s">
        <v>821</v>
      </c>
    </row>
    <row r="5444" spans="1:7" ht="21" x14ac:dyDescent="0.35">
      <c r="A5444" s="112" t="s">
        <v>816</v>
      </c>
      <c r="B5444" s="113" t="s">
        <v>1704</v>
      </c>
      <c r="C5444" s="113" t="s">
        <v>5580</v>
      </c>
      <c r="D5444" s="113" t="s">
        <v>819</v>
      </c>
      <c r="E5444" s="113" t="s">
        <v>838</v>
      </c>
      <c r="F5444" s="114">
        <v>1</v>
      </c>
      <c r="G5444" s="118" t="s">
        <v>821</v>
      </c>
    </row>
    <row r="5445" spans="1:7" ht="21" x14ac:dyDescent="0.35">
      <c r="A5445" s="112" t="s">
        <v>816</v>
      </c>
      <c r="B5445" s="113" t="s">
        <v>1378</v>
      </c>
      <c r="C5445" s="113" t="s">
        <v>5581</v>
      </c>
      <c r="D5445" s="113" t="s">
        <v>824</v>
      </c>
      <c r="E5445" s="115"/>
      <c r="F5445" s="114">
        <v>1</v>
      </c>
      <c r="G5445" s="118" t="s">
        <v>821</v>
      </c>
    </row>
    <row r="5446" spans="1:7" ht="21" x14ac:dyDescent="0.35">
      <c r="A5446" s="112" t="s">
        <v>816</v>
      </c>
      <c r="B5446" s="113" t="s">
        <v>983</v>
      </c>
      <c r="C5446" s="113" t="s">
        <v>5582</v>
      </c>
      <c r="D5446" s="113" t="s">
        <v>824</v>
      </c>
      <c r="E5446" s="115"/>
      <c r="F5446" s="114">
        <v>1</v>
      </c>
      <c r="G5446" s="118" t="s">
        <v>821</v>
      </c>
    </row>
    <row r="5447" spans="1:7" ht="21" x14ac:dyDescent="0.35">
      <c r="A5447" s="112" t="s">
        <v>816</v>
      </c>
      <c r="B5447" s="113" t="s">
        <v>983</v>
      </c>
      <c r="C5447" s="113" t="s">
        <v>5582</v>
      </c>
      <c r="D5447" s="113" t="s">
        <v>824</v>
      </c>
      <c r="E5447" s="115"/>
      <c r="F5447" s="114">
        <v>1</v>
      </c>
      <c r="G5447" s="118" t="s">
        <v>821</v>
      </c>
    </row>
    <row r="5448" spans="1:7" ht="21" x14ac:dyDescent="0.35">
      <c r="A5448" s="112" t="s">
        <v>816</v>
      </c>
      <c r="B5448" s="113" t="s">
        <v>983</v>
      </c>
      <c r="C5448" s="113" t="s">
        <v>5583</v>
      </c>
      <c r="D5448" s="113" t="s">
        <v>824</v>
      </c>
      <c r="E5448" s="115"/>
      <c r="F5448" s="114">
        <v>1</v>
      </c>
      <c r="G5448" s="118" t="s">
        <v>821</v>
      </c>
    </row>
    <row r="5449" spans="1:7" ht="21" x14ac:dyDescent="0.35">
      <c r="A5449" s="112" t="s">
        <v>816</v>
      </c>
      <c r="B5449" s="113" t="s">
        <v>1378</v>
      </c>
      <c r="C5449" s="113" t="s">
        <v>5584</v>
      </c>
      <c r="D5449" s="113" t="s">
        <v>824</v>
      </c>
      <c r="E5449" s="115"/>
      <c r="F5449" s="114">
        <v>1</v>
      </c>
      <c r="G5449" s="118" t="s">
        <v>821</v>
      </c>
    </row>
    <row r="5450" spans="1:7" ht="21" x14ac:dyDescent="0.35">
      <c r="A5450" s="112" t="s">
        <v>816</v>
      </c>
      <c r="B5450" s="113" t="s">
        <v>983</v>
      </c>
      <c r="C5450" s="113" t="s">
        <v>5585</v>
      </c>
      <c r="D5450" s="113" t="s">
        <v>824</v>
      </c>
      <c r="E5450" s="115"/>
      <c r="F5450" s="114">
        <v>1</v>
      </c>
      <c r="G5450" s="118" t="s">
        <v>821</v>
      </c>
    </row>
    <row r="5451" spans="1:7" ht="21" x14ac:dyDescent="0.35">
      <c r="A5451" s="112" t="s">
        <v>816</v>
      </c>
      <c r="B5451" s="113" t="s">
        <v>890</v>
      </c>
      <c r="C5451" s="113" t="s">
        <v>5586</v>
      </c>
      <c r="D5451" s="113" t="s">
        <v>824</v>
      </c>
      <c r="E5451" s="115"/>
      <c r="F5451" s="114">
        <v>1</v>
      </c>
      <c r="G5451" s="118" t="s">
        <v>821</v>
      </c>
    </row>
    <row r="5452" spans="1:7" ht="21" x14ac:dyDescent="0.35">
      <c r="A5452" s="112" t="s">
        <v>816</v>
      </c>
      <c r="B5452" s="113" t="s">
        <v>1378</v>
      </c>
      <c r="C5452" s="113" t="s">
        <v>5587</v>
      </c>
      <c r="D5452" s="113" t="s">
        <v>824</v>
      </c>
      <c r="E5452" s="115"/>
      <c r="F5452" s="114">
        <v>1</v>
      </c>
      <c r="G5452" s="118" t="s">
        <v>821</v>
      </c>
    </row>
    <row r="5453" spans="1:7" ht="21" x14ac:dyDescent="0.35">
      <c r="A5453" s="112" t="s">
        <v>816</v>
      </c>
      <c r="B5453" s="113" t="s">
        <v>983</v>
      </c>
      <c r="C5453" s="113" t="s">
        <v>5588</v>
      </c>
      <c r="D5453" s="113" t="s">
        <v>824</v>
      </c>
      <c r="E5453" s="115"/>
      <c r="F5453" s="114">
        <v>1</v>
      </c>
      <c r="G5453" s="118" t="s">
        <v>821</v>
      </c>
    </row>
    <row r="5454" spans="1:7" ht="21" x14ac:dyDescent="0.35">
      <c r="A5454" s="112" t="s">
        <v>816</v>
      </c>
      <c r="B5454" s="113" t="s">
        <v>983</v>
      </c>
      <c r="C5454" s="113" t="s">
        <v>5589</v>
      </c>
      <c r="D5454" s="113" t="s">
        <v>824</v>
      </c>
      <c r="E5454" s="115"/>
      <c r="F5454" s="114">
        <v>1</v>
      </c>
      <c r="G5454" s="118" t="s">
        <v>821</v>
      </c>
    </row>
    <row r="5455" spans="1:7" ht="21" x14ac:dyDescent="0.35">
      <c r="A5455" s="112" t="s">
        <v>816</v>
      </c>
      <c r="B5455" s="113" t="s">
        <v>1378</v>
      </c>
      <c r="C5455" s="113" t="s">
        <v>5590</v>
      </c>
      <c r="D5455" s="113" t="s">
        <v>824</v>
      </c>
      <c r="E5455" s="115"/>
      <c r="F5455" s="114">
        <v>1</v>
      </c>
      <c r="G5455" s="118" t="s">
        <v>821</v>
      </c>
    </row>
    <row r="5456" spans="1:7" ht="21" x14ac:dyDescent="0.35">
      <c r="A5456" s="112" t="s">
        <v>816</v>
      </c>
      <c r="B5456" s="113" t="s">
        <v>1378</v>
      </c>
      <c r="C5456" s="113" t="s">
        <v>5590</v>
      </c>
      <c r="D5456" s="113" t="s">
        <v>824</v>
      </c>
      <c r="E5456" s="115"/>
      <c r="F5456" s="114">
        <v>1</v>
      </c>
      <c r="G5456" s="118" t="s">
        <v>821</v>
      </c>
    </row>
    <row r="5457" spans="1:7" x14ac:dyDescent="0.35">
      <c r="A5457" s="112" t="s">
        <v>816</v>
      </c>
      <c r="B5457" s="113" t="s">
        <v>2292</v>
      </c>
      <c r="C5457" s="113" t="s">
        <v>5591</v>
      </c>
      <c r="D5457" s="113" t="s">
        <v>824</v>
      </c>
      <c r="E5457" s="115"/>
      <c r="F5457" s="114">
        <v>2</v>
      </c>
      <c r="G5457" s="118" t="s">
        <v>821</v>
      </c>
    </row>
    <row r="5458" spans="1:7" x14ac:dyDescent="0.35">
      <c r="A5458" s="112" t="s">
        <v>816</v>
      </c>
      <c r="B5458" s="113" t="s">
        <v>1159</v>
      </c>
      <c r="C5458" s="113" t="s">
        <v>5592</v>
      </c>
      <c r="D5458" s="113" t="s">
        <v>824</v>
      </c>
      <c r="E5458" s="115"/>
      <c r="F5458" s="114">
        <v>1</v>
      </c>
      <c r="G5458" s="118" t="s">
        <v>821</v>
      </c>
    </row>
    <row r="5459" spans="1:7" x14ac:dyDescent="0.35">
      <c r="A5459" s="112" t="s">
        <v>816</v>
      </c>
      <c r="B5459" s="113" t="s">
        <v>3989</v>
      </c>
      <c r="C5459" s="113" t="s">
        <v>5593</v>
      </c>
      <c r="D5459" s="113" t="s">
        <v>824</v>
      </c>
      <c r="E5459" s="115"/>
      <c r="F5459" s="114">
        <v>2</v>
      </c>
      <c r="G5459" s="118" t="s">
        <v>821</v>
      </c>
    </row>
    <row r="5460" spans="1:7" ht="21" x14ac:dyDescent="0.35">
      <c r="A5460" s="112" t="s">
        <v>816</v>
      </c>
      <c r="B5460" s="113" t="s">
        <v>863</v>
      </c>
      <c r="C5460" s="113" t="s">
        <v>5594</v>
      </c>
      <c r="D5460" s="113" t="s">
        <v>824</v>
      </c>
      <c r="E5460" s="115"/>
      <c r="F5460" s="114">
        <v>2</v>
      </c>
      <c r="G5460" s="118" t="s">
        <v>821</v>
      </c>
    </row>
    <row r="5461" spans="1:7" ht="21" x14ac:dyDescent="0.35">
      <c r="A5461" s="112" t="s">
        <v>816</v>
      </c>
      <c r="B5461" s="113" t="s">
        <v>5595</v>
      </c>
      <c r="C5461" s="113" t="s">
        <v>5596</v>
      </c>
      <c r="D5461" s="113" t="s">
        <v>824</v>
      </c>
      <c r="E5461" s="115"/>
      <c r="F5461" s="114">
        <v>2</v>
      </c>
      <c r="G5461" s="118" t="s">
        <v>821</v>
      </c>
    </row>
    <row r="5462" spans="1:7" ht="21" x14ac:dyDescent="0.35">
      <c r="A5462" s="112" t="s">
        <v>816</v>
      </c>
      <c r="B5462" s="113" t="s">
        <v>5597</v>
      </c>
      <c r="C5462" s="113" t="s">
        <v>5598</v>
      </c>
      <c r="D5462" s="113" t="s">
        <v>824</v>
      </c>
      <c r="E5462" s="115"/>
      <c r="F5462" s="114">
        <v>3</v>
      </c>
      <c r="G5462" s="118" t="s">
        <v>821</v>
      </c>
    </row>
    <row r="5463" spans="1:7" ht="21" x14ac:dyDescent="0.35">
      <c r="A5463" s="112" t="s">
        <v>816</v>
      </c>
      <c r="B5463" s="113" t="s">
        <v>4065</v>
      </c>
      <c r="C5463" s="113" t="s">
        <v>5599</v>
      </c>
      <c r="D5463" s="113" t="s">
        <v>824</v>
      </c>
      <c r="E5463" s="115"/>
      <c r="F5463" s="114">
        <v>1</v>
      </c>
      <c r="G5463" s="118" t="s">
        <v>821</v>
      </c>
    </row>
    <row r="5464" spans="1:7" ht="21" x14ac:dyDescent="0.35">
      <c r="A5464" s="112" t="s">
        <v>816</v>
      </c>
      <c r="B5464" s="113" t="s">
        <v>5600</v>
      </c>
      <c r="C5464" s="113" t="s">
        <v>5601</v>
      </c>
      <c r="D5464" s="113" t="s">
        <v>819</v>
      </c>
      <c r="E5464" s="113" t="s">
        <v>820</v>
      </c>
      <c r="F5464" s="114">
        <v>1</v>
      </c>
      <c r="G5464" s="118" t="s">
        <v>821</v>
      </c>
    </row>
    <row r="5465" spans="1:7" ht="21" x14ac:dyDescent="0.35">
      <c r="A5465" s="112" t="s">
        <v>816</v>
      </c>
      <c r="B5465" s="113" t="s">
        <v>917</v>
      </c>
      <c r="C5465" s="113" t="s">
        <v>5602</v>
      </c>
      <c r="D5465" s="113" t="s">
        <v>824</v>
      </c>
      <c r="E5465" s="115"/>
      <c r="F5465" s="114">
        <v>10</v>
      </c>
      <c r="G5465" s="118" t="s">
        <v>821</v>
      </c>
    </row>
    <row r="5466" spans="1:7" ht="21" x14ac:dyDescent="0.35">
      <c r="A5466" s="112" t="s">
        <v>816</v>
      </c>
      <c r="B5466" s="113" t="s">
        <v>3157</v>
      </c>
      <c r="C5466" s="113" t="s">
        <v>5603</v>
      </c>
      <c r="D5466" s="113" t="s">
        <v>824</v>
      </c>
      <c r="E5466" s="115"/>
      <c r="F5466" s="114">
        <v>1</v>
      </c>
      <c r="G5466" s="118" t="s">
        <v>821</v>
      </c>
    </row>
    <row r="5467" spans="1:7" ht="21" x14ac:dyDescent="0.35">
      <c r="A5467" s="112" t="s">
        <v>816</v>
      </c>
      <c r="B5467" s="113" t="s">
        <v>2910</v>
      </c>
      <c r="C5467" s="113" t="s">
        <v>5604</v>
      </c>
      <c r="D5467" s="113" t="s">
        <v>824</v>
      </c>
      <c r="E5467" s="115"/>
      <c r="F5467" s="114">
        <v>1</v>
      </c>
      <c r="G5467" s="118" t="s">
        <v>821</v>
      </c>
    </row>
    <row r="5468" spans="1:7" ht="21" x14ac:dyDescent="0.35">
      <c r="A5468" s="112" t="s">
        <v>816</v>
      </c>
      <c r="B5468" s="113" t="s">
        <v>2625</v>
      </c>
      <c r="C5468" s="113" t="s">
        <v>5605</v>
      </c>
      <c r="D5468" s="113" t="s">
        <v>824</v>
      </c>
      <c r="E5468" s="115"/>
      <c r="F5468" s="114">
        <v>20</v>
      </c>
      <c r="G5468" s="118" t="s">
        <v>821</v>
      </c>
    </row>
    <row r="5469" spans="1:7" ht="21" x14ac:dyDescent="0.35">
      <c r="A5469" s="112" t="s">
        <v>816</v>
      </c>
      <c r="B5469" s="113" t="s">
        <v>5606</v>
      </c>
      <c r="C5469" s="113" t="s">
        <v>5607</v>
      </c>
      <c r="D5469" s="113" t="s">
        <v>824</v>
      </c>
      <c r="E5469" s="115"/>
      <c r="F5469" s="114">
        <v>1</v>
      </c>
      <c r="G5469" s="118" t="s">
        <v>821</v>
      </c>
    </row>
    <row r="5470" spans="1:7" x14ac:dyDescent="0.35">
      <c r="A5470" s="112" t="s">
        <v>816</v>
      </c>
      <c r="B5470" s="113" t="s">
        <v>5481</v>
      </c>
      <c r="C5470" s="113" t="s">
        <v>5608</v>
      </c>
      <c r="D5470" s="113" t="s">
        <v>824</v>
      </c>
      <c r="E5470" s="115"/>
      <c r="F5470" s="114">
        <v>4</v>
      </c>
      <c r="G5470" s="118" t="s">
        <v>821</v>
      </c>
    </row>
    <row r="5471" spans="1:7" ht="21" x14ac:dyDescent="0.35">
      <c r="A5471" s="112" t="s">
        <v>816</v>
      </c>
      <c r="B5471" s="113" t="s">
        <v>1917</v>
      </c>
      <c r="C5471" s="113" t="s">
        <v>5609</v>
      </c>
      <c r="D5471" s="113" t="s">
        <v>824</v>
      </c>
      <c r="E5471" s="115"/>
      <c r="F5471" s="114">
        <v>1</v>
      </c>
      <c r="G5471" s="118" t="s">
        <v>821</v>
      </c>
    </row>
    <row r="5472" spans="1:7" x14ac:dyDescent="0.35">
      <c r="A5472" s="112" t="s">
        <v>816</v>
      </c>
      <c r="B5472" s="113" t="s">
        <v>853</v>
      </c>
      <c r="C5472" s="113" t="s">
        <v>5610</v>
      </c>
      <c r="D5472" s="113" t="s">
        <v>824</v>
      </c>
      <c r="E5472" s="115"/>
      <c r="F5472" s="114">
        <v>1</v>
      </c>
      <c r="G5472" s="118" t="s">
        <v>821</v>
      </c>
    </row>
    <row r="5473" spans="1:7" ht="21" x14ac:dyDescent="0.35">
      <c r="A5473" s="112" t="s">
        <v>816</v>
      </c>
      <c r="B5473" s="113" t="s">
        <v>1823</v>
      </c>
      <c r="C5473" s="113" t="s">
        <v>5611</v>
      </c>
      <c r="D5473" s="113" t="s">
        <v>824</v>
      </c>
      <c r="E5473" s="115"/>
      <c r="F5473" s="114">
        <v>1</v>
      </c>
      <c r="G5473" s="118" t="s">
        <v>821</v>
      </c>
    </row>
    <row r="5474" spans="1:7" ht="21" x14ac:dyDescent="0.35">
      <c r="A5474" s="112" t="s">
        <v>816</v>
      </c>
      <c r="B5474" s="113" t="s">
        <v>1434</v>
      </c>
      <c r="C5474" s="113" t="s">
        <v>5612</v>
      </c>
      <c r="D5474" s="113" t="s">
        <v>824</v>
      </c>
      <c r="E5474" s="115"/>
      <c r="F5474" s="114">
        <v>2</v>
      </c>
      <c r="G5474" s="118" t="s">
        <v>821</v>
      </c>
    </row>
    <row r="5475" spans="1:7" x14ac:dyDescent="0.35">
      <c r="A5475" s="112" t="s">
        <v>816</v>
      </c>
      <c r="B5475" s="113" t="s">
        <v>2049</v>
      </c>
      <c r="C5475" s="113" t="s">
        <v>5613</v>
      </c>
      <c r="D5475" s="113" t="s">
        <v>819</v>
      </c>
      <c r="E5475" s="113" t="s">
        <v>829</v>
      </c>
      <c r="F5475" s="114">
        <v>1</v>
      </c>
      <c r="G5475" s="118" t="s">
        <v>821</v>
      </c>
    </row>
    <row r="5476" spans="1:7" ht="21" x14ac:dyDescent="0.35">
      <c r="A5476" s="112" t="s">
        <v>816</v>
      </c>
      <c r="B5476" s="113" t="s">
        <v>1557</v>
      </c>
      <c r="C5476" s="113" t="s">
        <v>5614</v>
      </c>
      <c r="D5476" s="113" t="s">
        <v>824</v>
      </c>
      <c r="E5476" s="115"/>
      <c r="F5476" s="114">
        <v>1</v>
      </c>
      <c r="G5476" s="118" t="s">
        <v>821</v>
      </c>
    </row>
    <row r="5477" spans="1:7" ht="21" x14ac:dyDescent="0.35">
      <c r="A5477" s="112" t="s">
        <v>816</v>
      </c>
      <c r="B5477" s="113" t="s">
        <v>1557</v>
      </c>
      <c r="C5477" s="113" t="s">
        <v>5614</v>
      </c>
      <c r="D5477" s="113" t="s">
        <v>824</v>
      </c>
      <c r="E5477" s="115"/>
      <c r="F5477" s="114">
        <v>1</v>
      </c>
      <c r="G5477" s="118" t="s">
        <v>821</v>
      </c>
    </row>
    <row r="5478" spans="1:7" x14ac:dyDescent="0.35">
      <c r="A5478" s="112" t="s">
        <v>816</v>
      </c>
      <c r="B5478" s="113" t="s">
        <v>940</v>
      </c>
      <c r="C5478" s="113" t="s">
        <v>5615</v>
      </c>
      <c r="D5478" s="113" t="s">
        <v>824</v>
      </c>
      <c r="E5478" s="115"/>
      <c r="F5478" s="114">
        <v>2</v>
      </c>
      <c r="G5478" s="118" t="s">
        <v>821</v>
      </c>
    </row>
    <row r="5479" spans="1:7" ht="21" x14ac:dyDescent="0.35">
      <c r="A5479" s="112" t="s">
        <v>816</v>
      </c>
      <c r="B5479" s="113" t="s">
        <v>983</v>
      </c>
      <c r="C5479" s="113" t="s">
        <v>5616</v>
      </c>
      <c r="D5479" s="113" t="s">
        <v>824</v>
      </c>
      <c r="E5479" s="115"/>
      <c r="F5479" s="114">
        <v>1</v>
      </c>
      <c r="G5479" s="118" t="s">
        <v>821</v>
      </c>
    </row>
    <row r="5480" spans="1:7" ht="21" x14ac:dyDescent="0.35">
      <c r="A5480" s="112" t="s">
        <v>816</v>
      </c>
      <c r="B5480" s="113" t="s">
        <v>1474</v>
      </c>
      <c r="C5480" s="113" t="s">
        <v>5617</v>
      </c>
      <c r="D5480" s="113" t="s">
        <v>824</v>
      </c>
      <c r="E5480" s="115"/>
      <c r="F5480" s="114">
        <v>1</v>
      </c>
      <c r="G5480" s="118" t="s">
        <v>821</v>
      </c>
    </row>
    <row r="5481" spans="1:7" ht="21" x14ac:dyDescent="0.35">
      <c r="A5481" s="112" t="s">
        <v>816</v>
      </c>
      <c r="B5481" s="113" t="s">
        <v>1331</v>
      </c>
      <c r="C5481" s="113" t="s">
        <v>5618</v>
      </c>
      <c r="D5481" s="113" t="s">
        <v>824</v>
      </c>
      <c r="E5481" s="115"/>
      <c r="F5481" s="114">
        <v>2</v>
      </c>
      <c r="G5481" s="118" t="s">
        <v>821</v>
      </c>
    </row>
    <row r="5482" spans="1:7" x14ac:dyDescent="0.35">
      <c r="A5482" s="112" t="s">
        <v>816</v>
      </c>
      <c r="B5482" s="113" t="s">
        <v>4884</v>
      </c>
      <c r="C5482" s="113" t="s">
        <v>5619</v>
      </c>
      <c r="D5482" s="113" t="s">
        <v>824</v>
      </c>
      <c r="E5482" s="115"/>
      <c r="F5482" s="114">
        <v>4</v>
      </c>
      <c r="G5482" s="118" t="s">
        <v>821</v>
      </c>
    </row>
    <row r="5483" spans="1:7" ht="21" x14ac:dyDescent="0.35">
      <c r="A5483" s="112" t="s">
        <v>816</v>
      </c>
      <c r="B5483" s="113" t="s">
        <v>3588</v>
      </c>
      <c r="C5483" s="113" t="s">
        <v>5620</v>
      </c>
      <c r="D5483" s="113" t="s">
        <v>824</v>
      </c>
      <c r="E5483" s="115"/>
      <c r="F5483" s="114">
        <v>1</v>
      </c>
      <c r="G5483" s="118" t="s">
        <v>821</v>
      </c>
    </row>
    <row r="5484" spans="1:7" ht="21" x14ac:dyDescent="0.35">
      <c r="A5484" s="112" t="s">
        <v>816</v>
      </c>
      <c r="B5484" s="113" t="s">
        <v>1085</v>
      </c>
      <c r="C5484" s="113" t="s">
        <v>5621</v>
      </c>
      <c r="D5484" s="113" t="s">
        <v>824</v>
      </c>
      <c r="E5484" s="115"/>
      <c r="F5484" s="114">
        <v>1</v>
      </c>
      <c r="G5484" s="118" t="s">
        <v>821</v>
      </c>
    </row>
    <row r="5485" spans="1:7" x14ac:dyDescent="0.35">
      <c r="A5485" s="112" t="s">
        <v>816</v>
      </c>
      <c r="B5485" s="113" t="s">
        <v>1823</v>
      </c>
      <c r="C5485" s="113" t="s">
        <v>5622</v>
      </c>
      <c r="D5485" s="113" t="s">
        <v>824</v>
      </c>
      <c r="E5485" s="115"/>
      <c r="F5485" s="114">
        <v>6</v>
      </c>
      <c r="G5485" s="118" t="s">
        <v>821</v>
      </c>
    </row>
    <row r="5486" spans="1:7" x14ac:dyDescent="0.35">
      <c r="A5486" s="112" t="s">
        <v>816</v>
      </c>
      <c r="B5486" s="113" t="s">
        <v>983</v>
      </c>
      <c r="C5486" s="113" t="s">
        <v>5623</v>
      </c>
      <c r="D5486" s="113" t="s">
        <v>824</v>
      </c>
      <c r="E5486" s="115"/>
      <c r="F5486" s="114">
        <v>4</v>
      </c>
      <c r="G5486" s="118" t="s">
        <v>821</v>
      </c>
    </row>
    <row r="5487" spans="1:7" ht="21" x14ac:dyDescent="0.35">
      <c r="A5487" s="112" t="s">
        <v>816</v>
      </c>
      <c r="B5487" s="113" t="s">
        <v>1814</v>
      </c>
      <c r="C5487" s="113" t="s">
        <v>5624</v>
      </c>
      <c r="D5487" s="113" t="s">
        <v>819</v>
      </c>
      <c r="E5487" s="113" t="s">
        <v>820</v>
      </c>
      <c r="F5487" s="114">
        <v>1</v>
      </c>
      <c r="G5487" s="118" t="s">
        <v>821</v>
      </c>
    </row>
    <row r="5488" spans="1:7" ht="21" x14ac:dyDescent="0.35">
      <c r="A5488" s="112" t="s">
        <v>816</v>
      </c>
      <c r="B5488" s="113" t="s">
        <v>917</v>
      </c>
      <c r="C5488" s="113" t="s">
        <v>5625</v>
      </c>
      <c r="D5488" s="113" t="s">
        <v>824</v>
      </c>
      <c r="E5488" s="115"/>
      <c r="F5488" s="114">
        <v>12</v>
      </c>
      <c r="G5488" s="118" t="s">
        <v>821</v>
      </c>
    </row>
    <row r="5489" spans="1:7" ht="21" x14ac:dyDescent="0.35">
      <c r="A5489" s="112" t="s">
        <v>816</v>
      </c>
      <c r="B5489" s="113" t="s">
        <v>2420</v>
      </c>
      <c r="C5489" s="113" t="s">
        <v>5626</v>
      </c>
      <c r="D5489" s="113" t="s">
        <v>824</v>
      </c>
      <c r="E5489" s="115"/>
      <c r="F5489" s="114">
        <v>4</v>
      </c>
      <c r="G5489" s="118" t="s">
        <v>821</v>
      </c>
    </row>
    <row r="5490" spans="1:7" x14ac:dyDescent="0.35">
      <c r="A5490" s="112" t="s">
        <v>816</v>
      </c>
      <c r="B5490" s="113" t="s">
        <v>5595</v>
      </c>
      <c r="C5490" s="113" t="s">
        <v>5627</v>
      </c>
      <c r="D5490" s="113" t="s">
        <v>824</v>
      </c>
      <c r="E5490" s="115"/>
      <c r="F5490" s="114">
        <v>4</v>
      </c>
      <c r="G5490" s="118" t="s">
        <v>821</v>
      </c>
    </row>
    <row r="5491" spans="1:7" x14ac:dyDescent="0.35">
      <c r="A5491" s="112" t="s">
        <v>816</v>
      </c>
      <c r="B5491" s="113" t="s">
        <v>853</v>
      </c>
      <c r="C5491" s="113" t="s">
        <v>5628</v>
      </c>
      <c r="D5491" s="113" t="s">
        <v>824</v>
      </c>
      <c r="E5491" s="115"/>
      <c r="F5491" s="114">
        <v>2</v>
      </c>
      <c r="G5491" s="118" t="s">
        <v>821</v>
      </c>
    </row>
    <row r="5492" spans="1:7" ht="21" x14ac:dyDescent="0.35">
      <c r="A5492" s="112" t="s">
        <v>816</v>
      </c>
      <c r="B5492" s="113" t="s">
        <v>4306</v>
      </c>
      <c r="C5492" s="113" t="s">
        <v>5629</v>
      </c>
      <c r="D5492" s="113" t="s">
        <v>824</v>
      </c>
      <c r="E5492" s="115"/>
      <c r="F5492" s="114">
        <v>5</v>
      </c>
      <c r="G5492" s="118" t="s">
        <v>821</v>
      </c>
    </row>
    <row r="5493" spans="1:7" x14ac:dyDescent="0.35">
      <c r="A5493" s="112" t="s">
        <v>816</v>
      </c>
      <c r="B5493" s="113" t="s">
        <v>4149</v>
      </c>
      <c r="C5493" s="113" t="s">
        <v>5630</v>
      </c>
      <c r="D5493" s="113" t="s">
        <v>824</v>
      </c>
      <c r="E5493" s="115"/>
      <c r="F5493" s="114">
        <v>4</v>
      </c>
      <c r="G5493" s="118" t="s">
        <v>821</v>
      </c>
    </row>
    <row r="5494" spans="1:7" x14ac:dyDescent="0.35">
      <c r="A5494" s="112" t="s">
        <v>816</v>
      </c>
      <c r="B5494" s="113" t="s">
        <v>917</v>
      </c>
      <c r="C5494" s="113" t="s">
        <v>5631</v>
      </c>
      <c r="D5494" s="113" t="s">
        <v>824</v>
      </c>
      <c r="E5494" s="115"/>
      <c r="F5494" s="114">
        <v>8</v>
      </c>
      <c r="G5494" s="118" t="s">
        <v>821</v>
      </c>
    </row>
    <row r="5495" spans="1:7" x14ac:dyDescent="0.35">
      <c r="A5495" s="112" t="s">
        <v>816</v>
      </c>
      <c r="B5495" s="113" t="s">
        <v>1159</v>
      </c>
      <c r="C5495" s="113" t="s">
        <v>5632</v>
      </c>
      <c r="D5495" s="113" t="s">
        <v>824</v>
      </c>
      <c r="E5495" s="115"/>
      <c r="F5495" s="114">
        <v>1</v>
      </c>
      <c r="G5495" s="118" t="s">
        <v>821</v>
      </c>
    </row>
    <row r="5496" spans="1:7" ht="21" x14ac:dyDescent="0.35">
      <c r="A5496" s="112" t="s">
        <v>816</v>
      </c>
      <c r="B5496" s="113" t="s">
        <v>2780</v>
      </c>
      <c r="C5496" s="113" t="s">
        <v>5633</v>
      </c>
      <c r="D5496" s="113" t="s">
        <v>824</v>
      </c>
      <c r="E5496" s="115"/>
      <c r="F5496" s="114">
        <v>3</v>
      </c>
      <c r="G5496" s="118" t="s">
        <v>821</v>
      </c>
    </row>
    <row r="5497" spans="1:7" ht="21" x14ac:dyDescent="0.35">
      <c r="A5497" s="112" t="s">
        <v>816</v>
      </c>
      <c r="B5497" s="113" t="s">
        <v>5634</v>
      </c>
      <c r="C5497" s="113" t="s">
        <v>5635</v>
      </c>
      <c r="D5497" s="113" t="s">
        <v>824</v>
      </c>
      <c r="E5497" s="115"/>
      <c r="F5497" s="114">
        <v>2</v>
      </c>
      <c r="G5497" s="118" t="s">
        <v>821</v>
      </c>
    </row>
    <row r="5498" spans="1:7" ht="21" x14ac:dyDescent="0.35">
      <c r="A5498" s="112" t="s">
        <v>816</v>
      </c>
      <c r="B5498" s="113" t="s">
        <v>863</v>
      </c>
      <c r="C5498" s="113" t="s">
        <v>5636</v>
      </c>
      <c r="D5498" s="113" t="s">
        <v>824</v>
      </c>
      <c r="E5498" s="115"/>
      <c r="F5498" s="114">
        <v>2</v>
      </c>
      <c r="G5498" s="118" t="s">
        <v>821</v>
      </c>
    </row>
    <row r="5499" spans="1:7" ht="21" x14ac:dyDescent="0.35">
      <c r="A5499" s="112" t="s">
        <v>816</v>
      </c>
      <c r="B5499" s="113" t="s">
        <v>3989</v>
      </c>
      <c r="C5499" s="113" t="s">
        <v>5637</v>
      </c>
      <c r="D5499" s="113" t="s">
        <v>824</v>
      </c>
      <c r="E5499" s="115"/>
      <c r="F5499" s="114">
        <v>2</v>
      </c>
      <c r="G5499" s="118" t="s">
        <v>821</v>
      </c>
    </row>
    <row r="5500" spans="1:7" ht="21" x14ac:dyDescent="0.35">
      <c r="A5500" s="112" t="s">
        <v>816</v>
      </c>
      <c r="B5500" s="113" t="s">
        <v>4065</v>
      </c>
      <c r="C5500" s="113" t="s">
        <v>5638</v>
      </c>
      <c r="D5500" s="113" t="s">
        <v>824</v>
      </c>
      <c r="E5500" s="115"/>
      <c r="F5500" s="114">
        <v>1</v>
      </c>
      <c r="G5500" s="118" t="s">
        <v>821</v>
      </c>
    </row>
    <row r="5501" spans="1:7" ht="21" x14ac:dyDescent="0.35">
      <c r="A5501" s="112" t="s">
        <v>816</v>
      </c>
      <c r="B5501" s="113" t="s">
        <v>4065</v>
      </c>
      <c r="C5501" s="113" t="s">
        <v>5639</v>
      </c>
      <c r="D5501" s="113" t="s">
        <v>824</v>
      </c>
      <c r="E5501" s="115"/>
      <c r="F5501" s="114">
        <v>1</v>
      </c>
      <c r="G5501" s="118" t="s">
        <v>821</v>
      </c>
    </row>
    <row r="5502" spans="1:7" x14ac:dyDescent="0.35">
      <c r="A5502" s="112" t="s">
        <v>816</v>
      </c>
      <c r="B5502" s="113" t="s">
        <v>1958</v>
      </c>
      <c r="C5502" s="113" t="s">
        <v>5640</v>
      </c>
      <c r="D5502" s="113" t="s">
        <v>824</v>
      </c>
      <c r="E5502" s="115"/>
      <c r="F5502" s="114">
        <v>1</v>
      </c>
      <c r="G5502" s="118" t="s">
        <v>821</v>
      </c>
    </row>
    <row r="5503" spans="1:7" ht="21" x14ac:dyDescent="0.35">
      <c r="A5503" s="112" t="s">
        <v>816</v>
      </c>
      <c r="B5503" s="113" t="s">
        <v>1159</v>
      </c>
      <c r="C5503" s="113" t="s">
        <v>5641</v>
      </c>
      <c r="D5503" s="113" t="s">
        <v>824</v>
      </c>
      <c r="E5503" s="115"/>
      <c r="F5503" s="114">
        <v>1</v>
      </c>
      <c r="G5503" s="118" t="s">
        <v>821</v>
      </c>
    </row>
    <row r="5504" spans="1:7" ht="21" x14ac:dyDescent="0.35">
      <c r="A5504" s="112" t="s">
        <v>816</v>
      </c>
      <c r="B5504" s="113" t="s">
        <v>5642</v>
      </c>
      <c r="C5504" s="113" t="s">
        <v>5643</v>
      </c>
      <c r="D5504" s="113" t="s">
        <v>824</v>
      </c>
      <c r="E5504" s="115"/>
      <c r="F5504" s="114">
        <v>1</v>
      </c>
      <c r="G5504" s="118" t="s">
        <v>821</v>
      </c>
    </row>
    <row r="5505" spans="1:7" ht="21" x14ac:dyDescent="0.35">
      <c r="A5505" s="112" t="s">
        <v>816</v>
      </c>
      <c r="B5505" s="113" t="s">
        <v>3767</v>
      </c>
      <c r="C5505" s="113" t="s">
        <v>5644</v>
      </c>
      <c r="D5505" s="113" t="s">
        <v>824</v>
      </c>
      <c r="E5505" s="115"/>
      <c r="F5505" s="114">
        <v>1</v>
      </c>
      <c r="G5505" s="118" t="s">
        <v>821</v>
      </c>
    </row>
    <row r="5506" spans="1:7" x14ac:dyDescent="0.35">
      <c r="A5506" s="112" t="s">
        <v>816</v>
      </c>
      <c r="B5506" s="113" t="s">
        <v>3458</v>
      </c>
      <c r="C5506" s="113" t="s">
        <v>5645</v>
      </c>
      <c r="D5506" s="113" t="s">
        <v>824</v>
      </c>
      <c r="E5506" s="115"/>
      <c r="F5506" s="114">
        <v>2</v>
      </c>
      <c r="G5506" s="118" t="s">
        <v>821</v>
      </c>
    </row>
    <row r="5507" spans="1:7" x14ac:dyDescent="0.35">
      <c r="A5507" s="112" t="s">
        <v>816</v>
      </c>
      <c r="B5507" s="113" t="s">
        <v>1877</v>
      </c>
      <c r="C5507" s="113" t="s">
        <v>5646</v>
      </c>
      <c r="D5507" s="113" t="s">
        <v>824</v>
      </c>
      <c r="E5507" s="115"/>
      <c r="F5507" s="114">
        <v>2</v>
      </c>
      <c r="G5507" s="118" t="s">
        <v>821</v>
      </c>
    </row>
    <row r="5508" spans="1:7" x14ac:dyDescent="0.35">
      <c r="A5508" s="112" t="s">
        <v>816</v>
      </c>
      <c r="B5508" s="113" t="s">
        <v>1877</v>
      </c>
      <c r="C5508" s="113" t="s">
        <v>5647</v>
      </c>
      <c r="D5508" s="113" t="s">
        <v>824</v>
      </c>
      <c r="E5508" s="115"/>
      <c r="F5508" s="114">
        <v>1</v>
      </c>
      <c r="G5508" s="118" t="s">
        <v>821</v>
      </c>
    </row>
    <row r="5509" spans="1:7" ht="21" x14ac:dyDescent="0.35">
      <c r="A5509" s="112" t="s">
        <v>816</v>
      </c>
      <c r="B5509" s="113" t="s">
        <v>917</v>
      </c>
      <c r="C5509" s="113" t="s">
        <v>5648</v>
      </c>
      <c r="D5509" s="113" t="s">
        <v>824</v>
      </c>
      <c r="E5509" s="115"/>
      <c r="F5509" s="114">
        <v>2</v>
      </c>
      <c r="G5509" s="118" t="s">
        <v>821</v>
      </c>
    </row>
    <row r="5510" spans="1:7" ht="21" x14ac:dyDescent="0.35">
      <c r="A5510" s="112" t="s">
        <v>816</v>
      </c>
      <c r="B5510" s="113" t="s">
        <v>1125</v>
      </c>
      <c r="C5510" s="113" t="s">
        <v>5649</v>
      </c>
      <c r="D5510" s="113" t="s">
        <v>824</v>
      </c>
      <c r="E5510" s="115"/>
      <c r="F5510" s="114">
        <v>2</v>
      </c>
      <c r="G5510" s="118" t="s">
        <v>821</v>
      </c>
    </row>
    <row r="5511" spans="1:7" x14ac:dyDescent="0.35">
      <c r="A5511" s="112" t="s">
        <v>816</v>
      </c>
      <c r="B5511" s="113" t="s">
        <v>3138</v>
      </c>
      <c r="C5511" s="113" t="s">
        <v>5650</v>
      </c>
      <c r="D5511" s="113" t="s">
        <v>819</v>
      </c>
      <c r="E5511" s="113" t="s">
        <v>845</v>
      </c>
      <c r="F5511" s="114">
        <v>2</v>
      </c>
      <c r="G5511" s="118" t="s">
        <v>821</v>
      </c>
    </row>
    <row r="5512" spans="1:7" ht="21" x14ac:dyDescent="0.35">
      <c r="A5512" s="112" t="s">
        <v>816</v>
      </c>
      <c r="B5512" s="113" t="s">
        <v>3138</v>
      </c>
      <c r="C5512" s="113" t="s">
        <v>5078</v>
      </c>
      <c r="D5512" s="113" t="s">
        <v>819</v>
      </c>
      <c r="E5512" s="113" t="s">
        <v>985</v>
      </c>
      <c r="F5512" s="114">
        <v>1</v>
      </c>
      <c r="G5512" s="118" t="s">
        <v>821</v>
      </c>
    </row>
    <row r="5513" spans="1:7" ht="21" x14ac:dyDescent="0.35">
      <c r="A5513" s="112" t="s">
        <v>816</v>
      </c>
      <c r="B5513" s="113" t="s">
        <v>850</v>
      </c>
      <c r="C5513" s="113" t="s">
        <v>5651</v>
      </c>
      <c r="D5513" s="113" t="s">
        <v>824</v>
      </c>
      <c r="E5513" s="115"/>
      <c r="F5513" s="114">
        <v>1</v>
      </c>
      <c r="G5513" s="118" t="s">
        <v>821</v>
      </c>
    </row>
    <row r="5514" spans="1:7" x14ac:dyDescent="0.35">
      <c r="A5514" s="112" t="s">
        <v>816</v>
      </c>
      <c r="B5514" s="113" t="s">
        <v>904</v>
      </c>
      <c r="C5514" s="113" t="s">
        <v>5652</v>
      </c>
      <c r="D5514" s="113" t="s">
        <v>824</v>
      </c>
      <c r="E5514" s="115"/>
      <c r="F5514" s="114">
        <v>1</v>
      </c>
      <c r="G5514" s="118" t="s">
        <v>821</v>
      </c>
    </row>
    <row r="5515" spans="1:7" x14ac:dyDescent="0.35">
      <c r="A5515" s="112" t="s">
        <v>816</v>
      </c>
      <c r="B5515" s="113" t="s">
        <v>5103</v>
      </c>
      <c r="C5515" s="113" t="s">
        <v>5104</v>
      </c>
      <c r="D5515" s="113" t="s">
        <v>824</v>
      </c>
      <c r="E5515" s="115"/>
      <c r="F5515" s="114">
        <v>1</v>
      </c>
      <c r="G5515" s="118" t="s">
        <v>821</v>
      </c>
    </row>
    <row r="5516" spans="1:7" ht="21" x14ac:dyDescent="0.35">
      <c r="A5516" s="112" t="s">
        <v>816</v>
      </c>
      <c r="B5516" s="113" t="s">
        <v>5398</v>
      </c>
      <c r="C5516" s="113" t="s">
        <v>5653</v>
      </c>
      <c r="D5516" s="113" t="s">
        <v>824</v>
      </c>
      <c r="E5516" s="115"/>
      <c r="F5516" s="114">
        <v>1</v>
      </c>
      <c r="G5516" s="118" t="s">
        <v>821</v>
      </c>
    </row>
    <row r="5517" spans="1:7" ht="21" x14ac:dyDescent="0.35">
      <c r="A5517" s="112" t="s">
        <v>816</v>
      </c>
      <c r="B5517" s="113" t="s">
        <v>1370</v>
      </c>
      <c r="C5517" s="113" t="s">
        <v>5564</v>
      </c>
      <c r="D5517" s="113" t="s">
        <v>824</v>
      </c>
      <c r="E5517" s="115"/>
      <c r="F5517" s="114">
        <v>6</v>
      </c>
      <c r="G5517" s="118" t="s">
        <v>821</v>
      </c>
    </row>
    <row r="5518" spans="1:7" ht="21" x14ac:dyDescent="0.35">
      <c r="A5518" s="112" t="s">
        <v>816</v>
      </c>
      <c r="B5518" s="113" t="s">
        <v>1406</v>
      </c>
      <c r="C5518" s="113" t="s">
        <v>5654</v>
      </c>
      <c r="D5518" s="113" t="s">
        <v>824</v>
      </c>
      <c r="E5518" s="115"/>
      <c r="F5518" s="114">
        <v>1</v>
      </c>
      <c r="G5518" s="118" t="s">
        <v>821</v>
      </c>
    </row>
    <row r="5519" spans="1:7" x14ac:dyDescent="0.35">
      <c r="A5519" s="112" t="s">
        <v>816</v>
      </c>
      <c r="B5519" s="113" t="s">
        <v>1315</v>
      </c>
      <c r="C5519" s="113" t="s">
        <v>5655</v>
      </c>
      <c r="D5519" s="113" t="s">
        <v>824</v>
      </c>
      <c r="E5519" s="115"/>
      <c r="F5519" s="114">
        <v>1</v>
      </c>
      <c r="G5519" s="118" t="s">
        <v>821</v>
      </c>
    </row>
    <row r="5520" spans="1:7" x14ac:dyDescent="0.35">
      <c r="A5520" s="112" t="s">
        <v>816</v>
      </c>
      <c r="B5520" s="113" t="s">
        <v>3458</v>
      </c>
      <c r="C5520" s="113" t="s">
        <v>5656</v>
      </c>
      <c r="D5520" s="113" t="s">
        <v>824</v>
      </c>
      <c r="E5520" s="115"/>
      <c r="F5520" s="114">
        <v>1</v>
      </c>
      <c r="G5520" s="118" t="s">
        <v>821</v>
      </c>
    </row>
    <row r="5521" spans="1:7" x14ac:dyDescent="0.35">
      <c r="A5521" s="112" t="s">
        <v>816</v>
      </c>
      <c r="B5521" s="113" t="s">
        <v>5279</v>
      </c>
      <c r="C5521" s="113" t="s">
        <v>5657</v>
      </c>
      <c r="D5521" s="113" t="s">
        <v>824</v>
      </c>
      <c r="E5521" s="115"/>
      <c r="F5521" s="114">
        <v>9</v>
      </c>
      <c r="G5521" s="118" t="s">
        <v>821</v>
      </c>
    </row>
    <row r="5522" spans="1:7" ht="21" x14ac:dyDescent="0.35">
      <c r="A5522" s="112" t="s">
        <v>816</v>
      </c>
      <c r="B5522" s="113" t="s">
        <v>853</v>
      </c>
      <c r="C5522" s="113" t="s">
        <v>5658</v>
      </c>
      <c r="D5522" s="113" t="s">
        <v>824</v>
      </c>
      <c r="E5522" s="115"/>
      <c r="F5522" s="114">
        <v>1</v>
      </c>
      <c r="G5522" s="118" t="s">
        <v>821</v>
      </c>
    </row>
    <row r="5523" spans="1:7" ht="21" x14ac:dyDescent="0.35">
      <c r="A5523" s="112" t="s">
        <v>816</v>
      </c>
      <c r="B5523" s="113" t="s">
        <v>3767</v>
      </c>
      <c r="C5523" s="113" t="s">
        <v>5659</v>
      </c>
      <c r="D5523" s="113" t="s">
        <v>824</v>
      </c>
      <c r="E5523" s="115"/>
      <c r="F5523" s="114">
        <v>1</v>
      </c>
      <c r="G5523" s="118" t="s">
        <v>821</v>
      </c>
    </row>
    <row r="5524" spans="1:7" x14ac:dyDescent="0.35">
      <c r="A5524" s="112" t="s">
        <v>816</v>
      </c>
      <c r="B5524" s="113" t="s">
        <v>917</v>
      </c>
      <c r="C5524" s="113" t="s">
        <v>5660</v>
      </c>
      <c r="D5524" s="113" t="s">
        <v>824</v>
      </c>
      <c r="E5524" s="115"/>
      <c r="F5524" s="114">
        <v>3</v>
      </c>
      <c r="G5524" s="118" t="s">
        <v>821</v>
      </c>
    </row>
    <row r="5525" spans="1:7" ht="21" x14ac:dyDescent="0.35">
      <c r="A5525" s="112" t="s">
        <v>816</v>
      </c>
      <c r="B5525" s="113" t="s">
        <v>983</v>
      </c>
      <c r="C5525" s="113" t="s">
        <v>5661</v>
      </c>
      <c r="D5525" s="113" t="s">
        <v>824</v>
      </c>
      <c r="E5525" s="115"/>
      <c r="F5525" s="114">
        <v>2</v>
      </c>
      <c r="G5525" s="118" t="s">
        <v>821</v>
      </c>
    </row>
    <row r="5526" spans="1:7" ht="21" x14ac:dyDescent="0.35">
      <c r="A5526" s="112" t="s">
        <v>816</v>
      </c>
      <c r="B5526" s="113" t="s">
        <v>3136</v>
      </c>
      <c r="C5526" s="113" t="s">
        <v>5662</v>
      </c>
      <c r="D5526" s="113" t="s">
        <v>824</v>
      </c>
      <c r="E5526" s="115"/>
      <c r="F5526" s="114">
        <v>2</v>
      </c>
      <c r="G5526" s="118" t="s">
        <v>821</v>
      </c>
    </row>
    <row r="5527" spans="1:7" x14ac:dyDescent="0.35">
      <c r="A5527" s="112" t="s">
        <v>816</v>
      </c>
      <c r="B5527" s="113" t="s">
        <v>5481</v>
      </c>
      <c r="C5527" s="113" t="s">
        <v>5542</v>
      </c>
      <c r="D5527" s="113" t="s">
        <v>824</v>
      </c>
      <c r="E5527" s="115"/>
      <c r="F5527" s="114">
        <v>1</v>
      </c>
      <c r="G5527" s="118" t="s">
        <v>821</v>
      </c>
    </row>
    <row r="5528" spans="1:7" x14ac:dyDescent="0.35">
      <c r="A5528" s="112" t="s">
        <v>816</v>
      </c>
      <c r="B5528" s="113" t="s">
        <v>1159</v>
      </c>
      <c r="C5528" s="113" t="s">
        <v>5663</v>
      </c>
      <c r="D5528" s="113" t="s">
        <v>824</v>
      </c>
      <c r="E5528" s="115"/>
      <c r="F5528" s="114">
        <v>1</v>
      </c>
      <c r="G5528" s="118" t="s">
        <v>821</v>
      </c>
    </row>
    <row r="5529" spans="1:7" ht="21" x14ac:dyDescent="0.35">
      <c r="A5529" s="112" t="s">
        <v>816</v>
      </c>
      <c r="B5529" s="113" t="s">
        <v>4065</v>
      </c>
      <c r="C5529" s="113" t="s">
        <v>5664</v>
      </c>
      <c r="D5529" s="113" t="s">
        <v>824</v>
      </c>
      <c r="E5529" s="115"/>
      <c r="F5529" s="114">
        <v>1</v>
      </c>
      <c r="G5529" s="118" t="s">
        <v>821</v>
      </c>
    </row>
    <row r="5530" spans="1:7" ht="21" x14ac:dyDescent="0.35">
      <c r="A5530" s="112" t="s">
        <v>816</v>
      </c>
      <c r="B5530" s="113" t="s">
        <v>2601</v>
      </c>
      <c r="C5530" s="113" t="s">
        <v>5665</v>
      </c>
      <c r="D5530" s="113" t="s">
        <v>824</v>
      </c>
      <c r="E5530" s="115"/>
      <c r="F5530" s="114">
        <v>2</v>
      </c>
      <c r="G5530" s="118" t="s">
        <v>821</v>
      </c>
    </row>
    <row r="5531" spans="1:7" x14ac:dyDescent="0.35">
      <c r="A5531" s="112" t="s">
        <v>816</v>
      </c>
      <c r="B5531" s="113" t="s">
        <v>1159</v>
      </c>
      <c r="C5531" s="113" t="s">
        <v>5666</v>
      </c>
      <c r="D5531" s="113" t="s">
        <v>824</v>
      </c>
      <c r="E5531" s="115"/>
      <c r="F5531" s="114">
        <v>1</v>
      </c>
      <c r="G5531" s="118" t="s">
        <v>821</v>
      </c>
    </row>
    <row r="5532" spans="1:7" x14ac:dyDescent="0.35">
      <c r="A5532" s="112" t="s">
        <v>816</v>
      </c>
      <c r="B5532" s="113" t="s">
        <v>853</v>
      </c>
      <c r="C5532" s="113" t="s">
        <v>5667</v>
      </c>
      <c r="D5532" s="113" t="s">
        <v>824</v>
      </c>
      <c r="E5532" s="115"/>
      <c r="F5532" s="114">
        <v>4</v>
      </c>
      <c r="G5532" s="118" t="s">
        <v>821</v>
      </c>
    </row>
    <row r="5533" spans="1:7" x14ac:dyDescent="0.35">
      <c r="A5533" s="112" t="s">
        <v>816</v>
      </c>
      <c r="B5533" s="113" t="s">
        <v>5012</v>
      </c>
      <c r="C5533" s="113" t="s">
        <v>5668</v>
      </c>
      <c r="D5533" s="113" t="s">
        <v>824</v>
      </c>
      <c r="E5533" s="115"/>
      <c r="F5533" s="114">
        <v>2</v>
      </c>
      <c r="G5533" s="118" t="s">
        <v>821</v>
      </c>
    </row>
    <row r="5534" spans="1:7" x14ac:dyDescent="0.35">
      <c r="A5534" s="112" t="s">
        <v>816</v>
      </c>
      <c r="B5534" s="113" t="s">
        <v>940</v>
      </c>
      <c r="C5534" s="113" t="s">
        <v>5669</v>
      </c>
      <c r="D5534" s="113" t="s">
        <v>824</v>
      </c>
      <c r="E5534" s="115"/>
      <c r="F5534" s="114">
        <v>1</v>
      </c>
      <c r="G5534" s="118" t="s">
        <v>821</v>
      </c>
    </row>
    <row r="5535" spans="1:7" x14ac:dyDescent="0.35">
      <c r="A5535" s="112" t="s">
        <v>816</v>
      </c>
      <c r="B5535" s="113" t="s">
        <v>940</v>
      </c>
      <c r="C5535" s="113" t="s">
        <v>5670</v>
      </c>
      <c r="D5535" s="113" t="s">
        <v>824</v>
      </c>
      <c r="E5535" s="115"/>
      <c r="F5535" s="114">
        <v>1</v>
      </c>
      <c r="G5535" s="118" t="s">
        <v>821</v>
      </c>
    </row>
    <row r="5536" spans="1:7" x14ac:dyDescent="0.35">
      <c r="A5536" s="112" t="s">
        <v>816</v>
      </c>
      <c r="B5536" s="113" t="s">
        <v>983</v>
      </c>
      <c r="C5536" s="113" t="s">
        <v>5671</v>
      </c>
      <c r="D5536" s="113" t="s">
        <v>824</v>
      </c>
      <c r="E5536" s="115"/>
      <c r="F5536" s="114">
        <v>1</v>
      </c>
      <c r="G5536" s="118" t="s">
        <v>821</v>
      </c>
    </row>
    <row r="5537" spans="1:7" x14ac:dyDescent="0.35">
      <c r="A5537" s="112" t="s">
        <v>816</v>
      </c>
      <c r="B5537" s="113" t="s">
        <v>983</v>
      </c>
      <c r="C5537" s="113" t="s">
        <v>5672</v>
      </c>
      <c r="D5537" s="113" t="s">
        <v>824</v>
      </c>
      <c r="E5537" s="115"/>
      <c r="F5537" s="114">
        <v>1</v>
      </c>
      <c r="G5537" s="118" t="s">
        <v>821</v>
      </c>
    </row>
    <row r="5538" spans="1:7" x14ac:dyDescent="0.35">
      <c r="A5538" s="112" t="s">
        <v>816</v>
      </c>
      <c r="B5538" s="113" t="s">
        <v>5279</v>
      </c>
      <c r="C5538" s="113" t="s">
        <v>5673</v>
      </c>
      <c r="D5538" s="113" t="s">
        <v>824</v>
      </c>
      <c r="E5538" s="115"/>
      <c r="F5538" s="114">
        <v>3</v>
      </c>
      <c r="G5538" s="118" t="s">
        <v>821</v>
      </c>
    </row>
    <row r="5539" spans="1:7" x14ac:dyDescent="0.35">
      <c r="A5539" s="112" t="s">
        <v>816</v>
      </c>
      <c r="B5539" s="113" t="s">
        <v>2601</v>
      </c>
      <c r="C5539" s="113" t="s">
        <v>5674</v>
      </c>
      <c r="D5539" s="113" t="s">
        <v>824</v>
      </c>
      <c r="E5539" s="115"/>
      <c r="F5539" s="114">
        <v>1</v>
      </c>
      <c r="G5539" s="118" t="s">
        <v>821</v>
      </c>
    </row>
    <row r="5540" spans="1:7" ht="21" x14ac:dyDescent="0.35">
      <c r="A5540" s="112" t="s">
        <v>816</v>
      </c>
      <c r="B5540" s="113" t="s">
        <v>2780</v>
      </c>
      <c r="C5540" s="113" t="s">
        <v>5675</v>
      </c>
      <c r="D5540" s="113" t="s">
        <v>824</v>
      </c>
      <c r="E5540" s="115"/>
      <c r="F5540" s="114">
        <v>8</v>
      </c>
      <c r="G5540" s="118" t="s">
        <v>821</v>
      </c>
    </row>
    <row r="5541" spans="1:7" ht="21" x14ac:dyDescent="0.35">
      <c r="A5541" s="112" t="s">
        <v>816</v>
      </c>
      <c r="B5541" s="113" t="s">
        <v>5676</v>
      </c>
      <c r="C5541" s="113" t="s">
        <v>5677</v>
      </c>
      <c r="D5541" s="113" t="s">
        <v>824</v>
      </c>
      <c r="E5541" s="115"/>
      <c r="F5541" s="114">
        <v>7</v>
      </c>
      <c r="G5541" s="118" t="s">
        <v>821</v>
      </c>
    </row>
    <row r="5542" spans="1:7" x14ac:dyDescent="0.35">
      <c r="A5542" s="112" t="s">
        <v>816</v>
      </c>
      <c r="B5542" s="113" t="s">
        <v>5279</v>
      </c>
      <c r="C5542" s="113" t="s">
        <v>5678</v>
      </c>
      <c r="D5542" s="113" t="s">
        <v>824</v>
      </c>
      <c r="E5542" s="115"/>
      <c r="F5542" s="114">
        <v>5</v>
      </c>
      <c r="G5542" s="118" t="s">
        <v>821</v>
      </c>
    </row>
    <row r="5543" spans="1:7" ht="21" x14ac:dyDescent="0.35">
      <c r="A5543" s="112" t="s">
        <v>816</v>
      </c>
      <c r="B5543" s="113" t="s">
        <v>4655</v>
      </c>
      <c r="C5543" s="113" t="s">
        <v>5679</v>
      </c>
      <c r="D5543" s="113" t="s">
        <v>824</v>
      </c>
      <c r="E5543" s="115"/>
      <c r="F5543" s="114">
        <v>1</v>
      </c>
      <c r="G5543" s="118" t="s">
        <v>821</v>
      </c>
    </row>
    <row r="5544" spans="1:7" ht="21" x14ac:dyDescent="0.35">
      <c r="A5544" s="112" t="s">
        <v>816</v>
      </c>
      <c r="B5544" s="113" t="s">
        <v>1474</v>
      </c>
      <c r="C5544" s="113" t="s">
        <v>5680</v>
      </c>
      <c r="D5544" s="113" t="s">
        <v>824</v>
      </c>
      <c r="E5544" s="115"/>
      <c r="F5544" s="114">
        <v>1</v>
      </c>
      <c r="G5544" s="118" t="s">
        <v>821</v>
      </c>
    </row>
    <row r="5545" spans="1:7" ht="21" x14ac:dyDescent="0.35">
      <c r="A5545" s="112" t="s">
        <v>816</v>
      </c>
      <c r="B5545" s="113" t="s">
        <v>3301</v>
      </c>
      <c r="C5545" s="113" t="s">
        <v>5681</v>
      </c>
      <c r="D5545" s="113" t="s">
        <v>824</v>
      </c>
      <c r="E5545" s="115"/>
      <c r="F5545" s="114">
        <v>1</v>
      </c>
      <c r="G5545" s="118" t="s">
        <v>821</v>
      </c>
    </row>
    <row r="5546" spans="1:7" x14ac:dyDescent="0.35">
      <c r="A5546" s="112" t="s">
        <v>816</v>
      </c>
      <c r="B5546" s="113" t="s">
        <v>3989</v>
      </c>
      <c r="C5546" s="113" t="s">
        <v>5682</v>
      </c>
      <c r="D5546" s="113" t="s">
        <v>824</v>
      </c>
      <c r="E5546" s="115"/>
      <c r="F5546" s="114">
        <v>2</v>
      </c>
      <c r="G5546" s="118" t="s">
        <v>821</v>
      </c>
    </row>
    <row r="5547" spans="1:7" x14ac:dyDescent="0.35">
      <c r="A5547" s="112" t="s">
        <v>816</v>
      </c>
      <c r="B5547" s="113" t="s">
        <v>5683</v>
      </c>
      <c r="C5547" s="113" t="s">
        <v>5684</v>
      </c>
      <c r="D5547" s="113" t="s">
        <v>824</v>
      </c>
      <c r="E5547" s="115"/>
      <c r="F5547" s="114">
        <v>1</v>
      </c>
      <c r="G5547" s="118" t="s">
        <v>821</v>
      </c>
    </row>
    <row r="5548" spans="1:7" x14ac:dyDescent="0.35">
      <c r="A5548" s="112" t="s">
        <v>816</v>
      </c>
      <c r="B5548" s="113" t="s">
        <v>1378</v>
      </c>
      <c r="C5548" s="113" t="s">
        <v>5401</v>
      </c>
      <c r="D5548" s="113" t="s">
        <v>824</v>
      </c>
      <c r="E5548" s="115"/>
      <c r="F5548" s="114">
        <v>2</v>
      </c>
      <c r="G5548" s="118" t="s">
        <v>821</v>
      </c>
    </row>
    <row r="5549" spans="1:7" ht="21" x14ac:dyDescent="0.35">
      <c r="A5549" s="112" t="s">
        <v>816</v>
      </c>
      <c r="B5549" s="113" t="s">
        <v>1605</v>
      </c>
      <c r="C5549" s="113" t="s">
        <v>5685</v>
      </c>
      <c r="D5549" s="113" t="s">
        <v>824</v>
      </c>
      <c r="E5549" s="115"/>
      <c r="F5549" s="114">
        <v>1</v>
      </c>
      <c r="G5549" s="118" t="s">
        <v>821</v>
      </c>
    </row>
    <row r="5550" spans="1:7" x14ac:dyDescent="0.35">
      <c r="A5550" s="112" t="s">
        <v>816</v>
      </c>
      <c r="B5550" s="113" t="s">
        <v>5365</v>
      </c>
      <c r="C5550" s="113" t="s">
        <v>5686</v>
      </c>
      <c r="D5550" s="113" t="s">
        <v>824</v>
      </c>
      <c r="E5550" s="115"/>
      <c r="F5550" s="114">
        <v>6</v>
      </c>
      <c r="G5550" s="118" t="s">
        <v>821</v>
      </c>
    </row>
    <row r="5551" spans="1:7" ht="21" x14ac:dyDescent="0.35">
      <c r="A5551" s="112" t="s">
        <v>816</v>
      </c>
      <c r="B5551" s="113" t="s">
        <v>917</v>
      </c>
      <c r="C5551" s="113" t="s">
        <v>5687</v>
      </c>
      <c r="D5551" s="113" t="s">
        <v>824</v>
      </c>
      <c r="E5551" s="115"/>
      <c r="F5551" s="114">
        <v>5</v>
      </c>
      <c r="G5551" s="118" t="s">
        <v>821</v>
      </c>
    </row>
    <row r="5552" spans="1:7" ht="21" x14ac:dyDescent="0.35">
      <c r="A5552" s="112" t="s">
        <v>816</v>
      </c>
      <c r="B5552" s="113" t="s">
        <v>5688</v>
      </c>
      <c r="C5552" s="113" t="s">
        <v>5689</v>
      </c>
      <c r="D5552" s="113" t="s">
        <v>824</v>
      </c>
      <c r="E5552" s="115"/>
      <c r="F5552" s="114">
        <v>1</v>
      </c>
      <c r="G5552" s="118" t="s">
        <v>821</v>
      </c>
    </row>
    <row r="5553" spans="1:7" ht="21" x14ac:dyDescent="0.35">
      <c r="A5553" s="112" t="s">
        <v>816</v>
      </c>
      <c r="B5553" s="113" t="s">
        <v>983</v>
      </c>
      <c r="C5553" s="113" t="s">
        <v>5690</v>
      </c>
      <c r="D5553" s="113" t="s">
        <v>824</v>
      </c>
      <c r="E5553" s="115"/>
      <c r="F5553" s="114">
        <v>1</v>
      </c>
      <c r="G5553" s="118" t="s">
        <v>821</v>
      </c>
    </row>
    <row r="5554" spans="1:7" ht="21" x14ac:dyDescent="0.35">
      <c r="A5554" s="112" t="s">
        <v>816</v>
      </c>
      <c r="B5554" s="113" t="s">
        <v>983</v>
      </c>
      <c r="C5554" s="113" t="s">
        <v>5691</v>
      </c>
      <c r="D5554" s="113" t="s">
        <v>824</v>
      </c>
      <c r="E5554" s="115"/>
      <c r="F5554" s="114">
        <v>1</v>
      </c>
      <c r="G5554" s="118" t="s">
        <v>821</v>
      </c>
    </row>
    <row r="5555" spans="1:7" ht="21" x14ac:dyDescent="0.35">
      <c r="A5555" s="112" t="s">
        <v>816</v>
      </c>
      <c r="B5555" s="113" t="s">
        <v>983</v>
      </c>
      <c r="C5555" s="113" t="s">
        <v>5692</v>
      </c>
      <c r="D5555" s="113" t="s">
        <v>824</v>
      </c>
      <c r="E5555" s="115"/>
      <c r="F5555" s="114">
        <v>1</v>
      </c>
      <c r="G5555" s="118" t="s">
        <v>821</v>
      </c>
    </row>
    <row r="5556" spans="1:7" x14ac:dyDescent="0.35">
      <c r="A5556" s="112" t="s">
        <v>816</v>
      </c>
      <c r="B5556" s="113" t="s">
        <v>3434</v>
      </c>
      <c r="C5556" s="113" t="s">
        <v>5693</v>
      </c>
      <c r="D5556" s="113" t="s">
        <v>824</v>
      </c>
      <c r="E5556" s="115"/>
      <c r="F5556" s="114">
        <v>1</v>
      </c>
      <c r="G5556" s="118" t="s">
        <v>821</v>
      </c>
    </row>
    <row r="5557" spans="1:7" ht="21" x14ac:dyDescent="0.35">
      <c r="A5557" s="112" t="s">
        <v>816</v>
      </c>
      <c r="B5557" s="113" t="s">
        <v>5676</v>
      </c>
      <c r="C5557" s="113" t="s">
        <v>5677</v>
      </c>
      <c r="D5557" s="113" t="s">
        <v>824</v>
      </c>
      <c r="E5557" s="115"/>
      <c r="F5557" s="114">
        <v>4</v>
      </c>
      <c r="G5557" s="118" t="s">
        <v>821</v>
      </c>
    </row>
    <row r="5558" spans="1:7" ht="21" x14ac:dyDescent="0.35">
      <c r="A5558" s="112" t="s">
        <v>816</v>
      </c>
      <c r="B5558" s="113" t="s">
        <v>1082</v>
      </c>
      <c r="C5558" s="113" t="s">
        <v>5694</v>
      </c>
      <c r="D5558" s="113" t="s">
        <v>824</v>
      </c>
      <c r="E5558" s="115"/>
      <c r="F5558" s="114">
        <v>5</v>
      </c>
      <c r="G5558" s="118" t="s">
        <v>821</v>
      </c>
    </row>
    <row r="5559" spans="1:7" ht="21" x14ac:dyDescent="0.35">
      <c r="A5559" s="112" t="s">
        <v>816</v>
      </c>
      <c r="B5559" s="113" t="s">
        <v>4065</v>
      </c>
      <c r="C5559" s="113" t="s">
        <v>5695</v>
      </c>
      <c r="D5559" s="113" t="s">
        <v>824</v>
      </c>
      <c r="E5559" s="115"/>
      <c r="F5559" s="114">
        <v>2</v>
      </c>
      <c r="G5559" s="118" t="s">
        <v>821</v>
      </c>
    </row>
    <row r="5560" spans="1:7" x14ac:dyDescent="0.35">
      <c r="A5560" s="112" t="s">
        <v>816</v>
      </c>
      <c r="B5560" s="113" t="s">
        <v>1518</v>
      </c>
      <c r="C5560" s="113" t="s">
        <v>5696</v>
      </c>
      <c r="D5560" s="113" t="s">
        <v>824</v>
      </c>
      <c r="E5560" s="115"/>
      <c r="F5560" s="114">
        <v>1</v>
      </c>
      <c r="G5560" s="118" t="s">
        <v>821</v>
      </c>
    </row>
    <row r="5561" spans="1:7" ht="21" x14ac:dyDescent="0.35">
      <c r="A5561" s="112" t="s">
        <v>816</v>
      </c>
      <c r="B5561" s="113" t="s">
        <v>3136</v>
      </c>
      <c r="C5561" s="113" t="s">
        <v>5697</v>
      </c>
      <c r="D5561" s="113" t="s">
        <v>824</v>
      </c>
      <c r="E5561" s="115"/>
      <c r="F5561" s="114">
        <v>1</v>
      </c>
      <c r="G5561" s="118" t="s">
        <v>821</v>
      </c>
    </row>
    <row r="5562" spans="1:7" ht="21" x14ac:dyDescent="0.35">
      <c r="A5562" s="112" t="s">
        <v>816</v>
      </c>
      <c r="B5562" s="113" t="s">
        <v>3136</v>
      </c>
      <c r="C5562" s="113" t="s">
        <v>5697</v>
      </c>
      <c r="D5562" s="113" t="s">
        <v>824</v>
      </c>
      <c r="E5562" s="115"/>
      <c r="F5562" s="114">
        <v>1</v>
      </c>
      <c r="G5562" s="118" t="s">
        <v>821</v>
      </c>
    </row>
    <row r="5563" spans="1:7" ht="21" x14ac:dyDescent="0.35">
      <c r="A5563" s="112" t="s">
        <v>816</v>
      </c>
      <c r="B5563" s="113" t="s">
        <v>983</v>
      </c>
      <c r="C5563" s="113" t="s">
        <v>5698</v>
      </c>
      <c r="D5563" s="113" t="s">
        <v>824</v>
      </c>
      <c r="E5563" s="115"/>
      <c r="F5563" s="114">
        <v>1</v>
      </c>
      <c r="G5563" s="118" t="s">
        <v>821</v>
      </c>
    </row>
    <row r="5564" spans="1:7" x14ac:dyDescent="0.35">
      <c r="A5564" s="112" t="s">
        <v>816</v>
      </c>
      <c r="B5564" s="113" t="s">
        <v>5699</v>
      </c>
      <c r="C5564" s="113" t="s">
        <v>5700</v>
      </c>
      <c r="D5564" s="113" t="s">
        <v>824</v>
      </c>
      <c r="E5564" s="115"/>
      <c r="F5564" s="114">
        <v>2</v>
      </c>
      <c r="G5564" s="118" t="s">
        <v>821</v>
      </c>
    </row>
    <row r="5565" spans="1:7" ht="21" x14ac:dyDescent="0.35">
      <c r="A5565" s="112" t="s">
        <v>816</v>
      </c>
      <c r="B5565" s="113" t="s">
        <v>1159</v>
      </c>
      <c r="C5565" s="113" t="s">
        <v>5441</v>
      </c>
      <c r="D5565" s="113" t="s">
        <v>824</v>
      </c>
      <c r="E5565" s="115"/>
      <c r="F5565" s="114">
        <v>1</v>
      </c>
      <c r="G5565" s="118" t="s">
        <v>821</v>
      </c>
    </row>
    <row r="5566" spans="1:7" ht="21" x14ac:dyDescent="0.35">
      <c r="A5566" s="112" t="s">
        <v>816</v>
      </c>
      <c r="B5566" s="113" t="s">
        <v>3715</v>
      </c>
      <c r="C5566" s="113" t="s">
        <v>4350</v>
      </c>
      <c r="D5566" s="113" t="s">
        <v>824</v>
      </c>
      <c r="E5566" s="115"/>
      <c r="F5566" s="114">
        <v>1</v>
      </c>
      <c r="G5566" s="118" t="s">
        <v>1050</v>
      </c>
    </row>
    <row r="5567" spans="1:7" ht="21" x14ac:dyDescent="0.35">
      <c r="A5567" s="112" t="s">
        <v>816</v>
      </c>
      <c r="B5567" s="113" t="s">
        <v>817</v>
      </c>
      <c r="C5567" s="113" t="s">
        <v>5701</v>
      </c>
      <c r="D5567" s="113" t="s">
        <v>824</v>
      </c>
      <c r="E5567" s="115"/>
      <c r="F5567" s="114">
        <v>1</v>
      </c>
      <c r="G5567" s="118" t="s">
        <v>821</v>
      </c>
    </row>
    <row r="5568" spans="1:7" ht="21" x14ac:dyDescent="0.35">
      <c r="A5568" s="112" t="s">
        <v>816</v>
      </c>
      <c r="B5568" s="113" t="s">
        <v>917</v>
      </c>
      <c r="C5568" s="113" t="s">
        <v>5602</v>
      </c>
      <c r="D5568" s="113" t="s">
        <v>824</v>
      </c>
      <c r="E5568" s="115"/>
      <c r="F5568" s="114">
        <v>1</v>
      </c>
      <c r="G5568" s="118" t="s">
        <v>821</v>
      </c>
    </row>
    <row r="5569" spans="1:7" ht="21" x14ac:dyDescent="0.35">
      <c r="A5569" s="112" t="s">
        <v>816</v>
      </c>
      <c r="B5569" s="113" t="s">
        <v>5702</v>
      </c>
      <c r="C5569" s="113" t="s">
        <v>5703</v>
      </c>
      <c r="D5569" s="113" t="s">
        <v>824</v>
      </c>
      <c r="E5569" s="115"/>
      <c r="F5569" s="114">
        <v>1</v>
      </c>
      <c r="G5569" s="118" t="s">
        <v>821</v>
      </c>
    </row>
    <row r="5570" spans="1:7" ht="21" x14ac:dyDescent="0.35">
      <c r="A5570" s="112" t="s">
        <v>816</v>
      </c>
      <c r="B5570" s="113" t="s">
        <v>3096</v>
      </c>
      <c r="C5570" s="113" t="s">
        <v>5704</v>
      </c>
      <c r="D5570" s="113" t="s">
        <v>824</v>
      </c>
      <c r="E5570" s="115"/>
      <c r="F5570" s="114">
        <v>1</v>
      </c>
      <c r="G5570" s="118" t="s">
        <v>821</v>
      </c>
    </row>
    <row r="5571" spans="1:7" ht="21" x14ac:dyDescent="0.35">
      <c r="A5571" s="112" t="s">
        <v>816</v>
      </c>
      <c r="B5571" s="113" t="s">
        <v>2753</v>
      </c>
      <c r="C5571" s="113" t="s">
        <v>5705</v>
      </c>
      <c r="D5571" s="113" t="s">
        <v>824</v>
      </c>
      <c r="E5571" s="115"/>
      <c r="F5571" s="114">
        <v>4</v>
      </c>
      <c r="G5571" s="118" t="s">
        <v>821</v>
      </c>
    </row>
    <row r="5572" spans="1:7" x14ac:dyDescent="0.35">
      <c r="A5572" s="112" t="s">
        <v>816</v>
      </c>
      <c r="B5572" s="113" t="s">
        <v>1291</v>
      </c>
      <c r="C5572" s="113" t="s">
        <v>5706</v>
      </c>
      <c r="D5572" s="113" t="s">
        <v>824</v>
      </c>
      <c r="E5572" s="115"/>
      <c r="F5572" s="114">
        <v>1</v>
      </c>
      <c r="G5572" s="118" t="s">
        <v>821</v>
      </c>
    </row>
    <row r="5573" spans="1:7" ht="21" x14ac:dyDescent="0.35">
      <c r="A5573" s="112" t="s">
        <v>816</v>
      </c>
      <c r="B5573" s="113" t="s">
        <v>3715</v>
      </c>
      <c r="C5573" s="113" t="s">
        <v>5707</v>
      </c>
      <c r="D5573" s="113" t="s">
        <v>824</v>
      </c>
      <c r="E5573" s="115"/>
      <c r="F5573" s="114">
        <v>1</v>
      </c>
      <c r="G5573" s="118" t="s">
        <v>821</v>
      </c>
    </row>
    <row r="5574" spans="1:7" ht="21" x14ac:dyDescent="0.35">
      <c r="A5574" s="112" t="s">
        <v>816</v>
      </c>
      <c r="B5574" s="113" t="s">
        <v>2269</v>
      </c>
      <c r="C5574" s="113" t="s">
        <v>5708</v>
      </c>
      <c r="D5574" s="113" t="s">
        <v>824</v>
      </c>
      <c r="E5574" s="115"/>
      <c r="F5574" s="114">
        <v>2</v>
      </c>
      <c r="G5574" s="118" t="s">
        <v>821</v>
      </c>
    </row>
    <row r="5575" spans="1:7" ht="21" x14ac:dyDescent="0.35">
      <c r="A5575" s="112" t="s">
        <v>816</v>
      </c>
      <c r="B5575" s="113" t="s">
        <v>1747</v>
      </c>
      <c r="C5575" s="113" t="s">
        <v>5709</v>
      </c>
      <c r="D5575" s="113" t="s">
        <v>824</v>
      </c>
      <c r="E5575" s="115"/>
      <c r="F5575" s="114">
        <v>24</v>
      </c>
      <c r="G5575" s="118" t="s">
        <v>821</v>
      </c>
    </row>
    <row r="5576" spans="1:7" ht="21" x14ac:dyDescent="0.35">
      <c r="A5576" s="112" t="s">
        <v>816</v>
      </c>
      <c r="B5576" s="113" t="s">
        <v>3999</v>
      </c>
      <c r="C5576" s="113" t="s">
        <v>5710</v>
      </c>
      <c r="D5576" s="113" t="s">
        <v>824</v>
      </c>
      <c r="E5576" s="115"/>
      <c r="F5576" s="114">
        <v>9</v>
      </c>
      <c r="G5576" s="118" t="s">
        <v>4197</v>
      </c>
    </row>
    <row r="5577" spans="1:7" ht="21" x14ac:dyDescent="0.35">
      <c r="A5577" s="112" t="s">
        <v>816</v>
      </c>
      <c r="B5577" s="113" t="s">
        <v>3715</v>
      </c>
      <c r="C5577" s="113" t="s">
        <v>5176</v>
      </c>
      <c r="D5577" s="113" t="s">
        <v>824</v>
      </c>
      <c r="E5577" s="115"/>
      <c r="F5577" s="114">
        <v>1</v>
      </c>
      <c r="G5577" s="118" t="s">
        <v>1050</v>
      </c>
    </row>
    <row r="5578" spans="1:7" ht="21" x14ac:dyDescent="0.35">
      <c r="A5578" s="112" t="s">
        <v>816</v>
      </c>
      <c r="B5578" s="113" t="s">
        <v>3458</v>
      </c>
      <c r="C5578" s="113" t="s">
        <v>5711</v>
      </c>
      <c r="D5578" s="113" t="s">
        <v>824</v>
      </c>
      <c r="E5578" s="115"/>
      <c r="F5578" s="114">
        <v>3</v>
      </c>
      <c r="G5578" s="118" t="s">
        <v>821</v>
      </c>
    </row>
    <row r="5579" spans="1:7" ht="21" x14ac:dyDescent="0.35">
      <c r="A5579" s="112" t="s">
        <v>816</v>
      </c>
      <c r="B5579" s="113" t="s">
        <v>3999</v>
      </c>
      <c r="C5579" s="113" t="s">
        <v>5710</v>
      </c>
      <c r="D5579" s="113" t="s">
        <v>824</v>
      </c>
      <c r="E5579" s="115"/>
      <c r="F5579" s="114">
        <v>1</v>
      </c>
      <c r="G5579" s="118" t="s">
        <v>4197</v>
      </c>
    </row>
    <row r="5580" spans="1:7" ht="21" x14ac:dyDescent="0.35">
      <c r="A5580" s="112" t="s">
        <v>816</v>
      </c>
      <c r="B5580" s="113" t="s">
        <v>850</v>
      </c>
      <c r="C5580" s="113" t="s">
        <v>851</v>
      </c>
      <c r="D5580" s="113" t="s">
        <v>819</v>
      </c>
      <c r="E5580" s="113" t="s">
        <v>820</v>
      </c>
      <c r="F5580" s="114">
        <v>1</v>
      </c>
      <c r="G5580" s="118" t="s">
        <v>821</v>
      </c>
    </row>
    <row r="5581" spans="1:7" ht="21" x14ac:dyDescent="0.35">
      <c r="A5581" s="112" t="s">
        <v>816</v>
      </c>
      <c r="B5581" s="113" t="s">
        <v>850</v>
      </c>
      <c r="C5581" s="113" t="s">
        <v>852</v>
      </c>
      <c r="D5581" s="113" t="s">
        <v>819</v>
      </c>
      <c r="E5581" s="113" t="s">
        <v>838</v>
      </c>
      <c r="F5581" s="114">
        <v>1</v>
      </c>
      <c r="G5581" s="118" t="s">
        <v>821</v>
      </c>
    </row>
    <row r="5582" spans="1:7" ht="21" x14ac:dyDescent="0.35">
      <c r="A5582" s="112" t="s">
        <v>816</v>
      </c>
      <c r="B5582" s="113" t="s">
        <v>825</v>
      </c>
      <c r="C5582" s="113" t="s">
        <v>826</v>
      </c>
      <c r="D5582" s="113" t="s">
        <v>819</v>
      </c>
      <c r="E5582" s="113" t="s">
        <v>820</v>
      </c>
      <c r="F5582" s="114">
        <v>1</v>
      </c>
      <c r="G5582" s="118" t="s">
        <v>821</v>
      </c>
    </row>
    <row r="5583" spans="1:7" ht="21" x14ac:dyDescent="0.35">
      <c r="A5583" s="112" t="s">
        <v>816</v>
      </c>
      <c r="B5583" s="113" t="s">
        <v>850</v>
      </c>
      <c r="C5583" s="113" t="s">
        <v>876</v>
      </c>
      <c r="D5583" s="113" t="s">
        <v>819</v>
      </c>
      <c r="E5583" s="113" t="s">
        <v>845</v>
      </c>
      <c r="F5583" s="114">
        <v>1</v>
      </c>
      <c r="G5583" s="118" t="s">
        <v>821</v>
      </c>
    </row>
    <row r="5584" spans="1:7" ht="21" x14ac:dyDescent="0.35">
      <c r="A5584" s="112" t="s">
        <v>816</v>
      </c>
      <c r="B5584" s="113" t="s">
        <v>855</v>
      </c>
      <c r="C5584" s="113" t="s">
        <v>1357</v>
      </c>
      <c r="D5584" s="113" t="s">
        <v>819</v>
      </c>
      <c r="E5584" s="113" t="s">
        <v>829</v>
      </c>
      <c r="F5584" s="114">
        <v>10</v>
      </c>
      <c r="G5584" s="118" t="s">
        <v>821</v>
      </c>
    </row>
    <row r="5585" spans="1:7" ht="21" x14ac:dyDescent="0.35">
      <c r="A5585" s="112" t="s">
        <v>816</v>
      </c>
      <c r="B5585" s="113" t="s">
        <v>1120</v>
      </c>
      <c r="C5585" s="113" t="s">
        <v>1121</v>
      </c>
      <c r="D5585" s="113" t="s">
        <v>819</v>
      </c>
      <c r="E5585" s="113" t="s">
        <v>820</v>
      </c>
      <c r="F5585" s="114">
        <v>8</v>
      </c>
      <c r="G5585" s="118" t="s">
        <v>821</v>
      </c>
    </row>
    <row r="5586" spans="1:7" ht="21" x14ac:dyDescent="0.35">
      <c r="A5586" s="112" t="s">
        <v>816</v>
      </c>
      <c r="B5586" s="113" t="s">
        <v>1118</v>
      </c>
      <c r="C5586" s="113" t="s">
        <v>5712</v>
      </c>
      <c r="D5586" s="113" t="s">
        <v>819</v>
      </c>
      <c r="E5586" s="113" t="s">
        <v>838</v>
      </c>
      <c r="F5586" s="114">
        <v>1</v>
      </c>
      <c r="G5586" s="118" t="s">
        <v>821</v>
      </c>
    </row>
    <row r="5587" spans="1:7" ht="21" x14ac:dyDescent="0.35">
      <c r="A5587" s="112" t="s">
        <v>816</v>
      </c>
      <c r="B5587" s="113" t="s">
        <v>1222</v>
      </c>
      <c r="C5587" s="113" t="s">
        <v>5713</v>
      </c>
      <c r="D5587" s="113" t="s">
        <v>819</v>
      </c>
      <c r="E5587" s="113" t="s">
        <v>820</v>
      </c>
      <c r="F5587" s="114">
        <v>4</v>
      </c>
      <c r="G5587" s="118" t="s">
        <v>821</v>
      </c>
    </row>
    <row r="5588" spans="1:7" ht="21" x14ac:dyDescent="0.35">
      <c r="A5588" s="112" t="s">
        <v>816</v>
      </c>
      <c r="B5588" s="113" t="s">
        <v>893</v>
      </c>
      <c r="C5588" s="113" t="s">
        <v>1276</v>
      </c>
      <c r="D5588" s="113" t="s">
        <v>819</v>
      </c>
      <c r="E5588" s="113" t="s">
        <v>829</v>
      </c>
      <c r="F5588" s="114">
        <v>11</v>
      </c>
      <c r="G5588" s="118" t="s">
        <v>821</v>
      </c>
    </row>
    <row r="5589" spans="1:7" ht="21" x14ac:dyDescent="0.35">
      <c r="A5589" s="112" t="s">
        <v>816</v>
      </c>
      <c r="B5589" s="113" t="s">
        <v>825</v>
      </c>
      <c r="C5589" s="113" t="s">
        <v>5714</v>
      </c>
      <c r="D5589" s="113" t="s">
        <v>819</v>
      </c>
      <c r="E5589" s="113" t="s">
        <v>820</v>
      </c>
      <c r="F5589" s="114">
        <v>4</v>
      </c>
      <c r="G5589" s="118" t="s">
        <v>821</v>
      </c>
    </row>
    <row r="5590" spans="1:7" ht="21" x14ac:dyDescent="0.35">
      <c r="A5590" s="112" t="s">
        <v>816</v>
      </c>
      <c r="B5590" s="113" t="s">
        <v>850</v>
      </c>
      <c r="C5590" s="113" t="s">
        <v>982</v>
      </c>
      <c r="D5590" s="113" t="s">
        <v>819</v>
      </c>
      <c r="E5590" s="113" t="s">
        <v>820</v>
      </c>
      <c r="F5590" s="114">
        <v>1</v>
      </c>
      <c r="G5590" s="118" t="s">
        <v>821</v>
      </c>
    </row>
    <row r="5591" spans="1:7" ht="21" x14ac:dyDescent="0.35">
      <c r="A5591" s="112" t="s">
        <v>816</v>
      </c>
      <c r="B5591" s="113" t="s">
        <v>989</v>
      </c>
      <c r="C5591" s="113" t="s">
        <v>990</v>
      </c>
      <c r="D5591" s="113" t="s">
        <v>819</v>
      </c>
      <c r="E5591" s="113" t="s">
        <v>820</v>
      </c>
      <c r="F5591" s="114">
        <v>1</v>
      </c>
      <c r="G5591" s="118" t="s">
        <v>821</v>
      </c>
    </row>
    <row r="5592" spans="1:7" ht="31.5" x14ac:dyDescent="0.35">
      <c r="A5592" s="112" t="s">
        <v>816</v>
      </c>
      <c r="B5592" s="113" t="s">
        <v>825</v>
      </c>
      <c r="C5592" s="113" t="s">
        <v>879</v>
      </c>
      <c r="D5592" s="113" t="s">
        <v>819</v>
      </c>
      <c r="E5592" s="113" t="s">
        <v>820</v>
      </c>
      <c r="F5592" s="114">
        <v>1</v>
      </c>
      <c r="G5592" s="118" t="s">
        <v>821</v>
      </c>
    </row>
    <row r="5593" spans="1:7" ht="21" x14ac:dyDescent="0.35">
      <c r="A5593" s="112" t="s">
        <v>816</v>
      </c>
      <c r="B5593" s="113" t="s">
        <v>890</v>
      </c>
      <c r="C5593" s="113" t="s">
        <v>5715</v>
      </c>
      <c r="D5593" s="113" t="s">
        <v>819</v>
      </c>
      <c r="E5593" s="113" t="s">
        <v>820</v>
      </c>
      <c r="F5593" s="114">
        <v>1</v>
      </c>
      <c r="G5593" s="118" t="s">
        <v>821</v>
      </c>
    </row>
    <row r="5594" spans="1:7" ht="21" x14ac:dyDescent="0.35">
      <c r="A5594" s="112" t="s">
        <v>816</v>
      </c>
      <c r="B5594" s="113" t="s">
        <v>850</v>
      </c>
      <c r="C5594" s="113" t="s">
        <v>5716</v>
      </c>
      <c r="D5594" s="113" t="s">
        <v>819</v>
      </c>
      <c r="E5594" s="113" t="s">
        <v>820</v>
      </c>
      <c r="F5594" s="114">
        <v>2</v>
      </c>
      <c r="G5594" s="118" t="s">
        <v>821</v>
      </c>
    </row>
    <row r="5595" spans="1:7" ht="21" x14ac:dyDescent="0.35">
      <c r="A5595" s="112" t="s">
        <v>816</v>
      </c>
      <c r="B5595" s="113" t="s">
        <v>850</v>
      </c>
      <c r="C5595" s="113" t="s">
        <v>1019</v>
      </c>
      <c r="D5595" s="113" t="s">
        <v>819</v>
      </c>
      <c r="E5595" s="113" t="s">
        <v>820</v>
      </c>
      <c r="F5595" s="114">
        <v>1</v>
      </c>
      <c r="G5595" s="118" t="s">
        <v>821</v>
      </c>
    </row>
    <row r="5596" spans="1:7" ht="21" x14ac:dyDescent="0.35">
      <c r="A5596" s="112" t="s">
        <v>816</v>
      </c>
      <c r="B5596" s="113" t="s">
        <v>825</v>
      </c>
      <c r="C5596" s="113" t="s">
        <v>859</v>
      </c>
      <c r="D5596" s="113" t="s">
        <v>819</v>
      </c>
      <c r="E5596" s="113" t="s">
        <v>829</v>
      </c>
      <c r="F5596" s="114">
        <v>2</v>
      </c>
      <c r="G5596" s="118" t="s">
        <v>821</v>
      </c>
    </row>
    <row r="5597" spans="1:7" ht="21" x14ac:dyDescent="0.35">
      <c r="A5597" s="112" t="s">
        <v>816</v>
      </c>
      <c r="B5597" s="113" t="s">
        <v>931</v>
      </c>
      <c r="C5597" s="113" t="s">
        <v>1094</v>
      </c>
      <c r="D5597" s="113" t="s">
        <v>819</v>
      </c>
      <c r="E5597" s="113" t="s">
        <v>838</v>
      </c>
      <c r="F5597" s="114">
        <v>1</v>
      </c>
      <c r="G5597" s="118" t="s">
        <v>821</v>
      </c>
    </row>
    <row r="5598" spans="1:7" ht="21" x14ac:dyDescent="0.35">
      <c r="A5598" s="112" t="s">
        <v>816</v>
      </c>
      <c r="B5598" s="113" t="s">
        <v>855</v>
      </c>
      <c r="C5598" s="113" t="s">
        <v>1535</v>
      </c>
      <c r="D5598" s="113" t="s">
        <v>819</v>
      </c>
      <c r="E5598" s="113" t="s">
        <v>829</v>
      </c>
      <c r="F5598" s="114">
        <v>5</v>
      </c>
      <c r="G5598" s="118" t="s">
        <v>821</v>
      </c>
    </row>
    <row r="5599" spans="1:7" ht="21" x14ac:dyDescent="0.35">
      <c r="A5599" s="112" t="s">
        <v>816</v>
      </c>
      <c r="B5599" s="113" t="s">
        <v>1235</v>
      </c>
      <c r="C5599" s="113" t="s">
        <v>5717</v>
      </c>
      <c r="D5599" s="113" t="s">
        <v>819</v>
      </c>
      <c r="E5599" s="113" t="s">
        <v>838</v>
      </c>
      <c r="F5599" s="114">
        <v>1</v>
      </c>
      <c r="G5599" s="118" t="s">
        <v>821</v>
      </c>
    </row>
    <row r="5600" spans="1:7" ht="21" x14ac:dyDescent="0.35">
      <c r="A5600" s="112" t="s">
        <v>816</v>
      </c>
      <c r="B5600" s="113" t="s">
        <v>1045</v>
      </c>
      <c r="C5600" s="113" t="s">
        <v>1046</v>
      </c>
      <c r="D5600" s="113" t="s">
        <v>819</v>
      </c>
      <c r="E5600" s="113" t="s">
        <v>829</v>
      </c>
      <c r="F5600" s="114">
        <v>6</v>
      </c>
      <c r="G5600" s="118" t="s">
        <v>821</v>
      </c>
    </row>
    <row r="5601" spans="1:7" ht="21" x14ac:dyDescent="0.35">
      <c r="A5601" s="112" t="s">
        <v>816</v>
      </c>
      <c r="B5601" s="113" t="s">
        <v>880</v>
      </c>
      <c r="C5601" s="113" t="s">
        <v>954</v>
      </c>
      <c r="D5601" s="113" t="s">
        <v>819</v>
      </c>
      <c r="E5601" s="113" t="s">
        <v>820</v>
      </c>
      <c r="F5601" s="114">
        <v>1</v>
      </c>
      <c r="G5601" s="118" t="s">
        <v>821</v>
      </c>
    </row>
    <row r="5602" spans="1:7" ht="21" x14ac:dyDescent="0.35">
      <c r="A5602" s="112" t="s">
        <v>816</v>
      </c>
      <c r="B5602" s="113" t="s">
        <v>822</v>
      </c>
      <c r="C5602" s="113" t="s">
        <v>5718</v>
      </c>
      <c r="D5602" s="113" t="s">
        <v>819</v>
      </c>
      <c r="E5602" s="113" t="s">
        <v>829</v>
      </c>
      <c r="F5602" s="114">
        <v>2</v>
      </c>
      <c r="G5602" s="118" t="s">
        <v>821</v>
      </c>
    </row>
    <row r="5603" spans="1:7" ht="21" x14ac:dyDescent="0.35">
      <c r="A5603" s="112" t="s">
        <v>816</v>
      </c>
      <c r="B5603" s="113" t="s">
        <v>825</v>
      </c>
      <c r="C5603" s="113" t="s">
        <v>5719</v>
      </c>
      <c r="D5603" s="113" t="s">
        <v>819</v>
      </c>
      <c r="E5603" s="113" t="s">
        <v>829</v>
      </c>
      <c r="F5603" s="114">
        <v>5</v>
      </c>
      <c r="G5603" s="118" t="s">
        <v>821</v>
      </c>
    </row>
    <row r="5604" spans="1:7" ht="21" x14ac:dyDescent="0.35">
      <c r="A5604" s="112" t="s">
        <v>816</v>
      </c>
      <c r="B5604" s="113" t="s">
        <v>917</v>
      </c>
      <c r="C5604" s="113" t="s">
        <v>987</v>
      </c>
      <c r="D5604" s="113" t="s">
        <v>819</v>
      </c>
      <c r="E5604" s="113" t="s">
        <v>829</v>
      </c>
      <c r="F5604" s="114">
        <v>2</v>
      </c>
      <c r="G5604" s="118" t="s">
        <v>821</v>
      </c>
    </row>
    <row r="5605" spans="1:7" x14ac:dyDescent="0.35">
      <c r="A5605" s="112" t="s">
        <v>816</v>
      </c>
      <c r="B5605" s="113" t="s">
        <v>907</v>
      </c>
      <c r="C5605" s="113" t="s">
        <v>1212</v>
      </c>
      <c r="D5605" s="113" t="s">
        <v>819</v>
      </c>
      <c r="E5605" s="113" t="s">
        <v>838</v>
      </c>
      <c r="F5605" s="114">
        <v>1</v>
      </c>
      <c r="G5605" s="118" t="s">
        <v>821</v>
      </c>
    </row>
    <row r="5606" spans="1:7" x14ac:dyDescent="0.35">
      <c r="A5606" s="112" t="s">
        <v>816</v>
      </c>
      <c r="B5606" s="113" t="s">
        <v>867</v>
      </c>
      <c r="C5606" s="113" t="s">
        <v>1619</v>
      </c>
      <c r="D5606" s="113" t="s">
        <v>819</v>
      </c>
      <c r="E5606" s="113" t="s">
        <v>820</v>
      </c>
      <c r="F5606" s="114">
        <v>2</v>
      </c>
      <c r="G5606" s="118" t="s">
        <v>821</v>
      </c>
    </row>
    <row r="5607" spans="1:7" ht="21" x14ac:dyDescent="0.35">
      <c r="A5607" s="112" t="s">
        <v>816</v>
      </c>
      <c r="B5607" s="113" t="s">
        <v>863</v>
      </c>
      <c r="C5607" s="113" t="s">
        <v>5720</v>
      </c>
      <c r="D5607" s="113" t="s">
        <v>819</v>
      </c>
      <c r="E5607" s="113" t="s">
        <v>820</v>
      </c>
      <c r="F5607" s="114">
        <v>1</v>
      </c>
      <c r="G5607" s="118" t="s">
        <v>821</v>
      </c>
    </row>
    <row r="5608" spans="1:7" ht="21" x14ac:dyDescent="0.35">
      <c r="A5608" s="112" t="s">
        <v>816</v>
      </c>
      <c r="B5608" s="113" t="s">
        <v>880</v>
      </c>
      <c r="C5608" s="113" t="s">
        <v>5721</v>
      </c>
      <c r="D5608" s="113" t="s">
        <v>819</v>
      </c>
      <c r="E5608" s="113" t="s">
        <v>820</v>
      </c>
      <c r="F5608" s="114">
        <v>1</v>
      </c>
      <c r="G5608" s="118" t="s">
        <v>821</v>
      </c>
    </row>
    <row r="5609" spans="1:7" ht="21" x14ac:dyDescent="0.35">
      <c r="A5609" s="112" t="s">
        <v>816</v>
      </c>
      <c r="B5609" s="113" t="s">
        <v>983</v>
      </c>
      <c r="C5609" s="113" t="s">
        <v>984</v>
      </c>
      <c r="D5609" s="113" t="s">
        <v>819</v>
      </c>
      <c r="E5609" s="113" t="s">
        <v>985</v>
      </c>
      <c r="F5609" s="114">
        <v>2</v>
      </c>
      <c r="G5609" s="118" t="s">
        <v>821</v>
      </c>
    </row>
    <row r="5610" spans="1:7" ht="21" x14ac:dyDescent="0.35">
      <c r="A5610" s="112" t="s">
        <v>816</v>
      </c>
      <c r="B5610" s="113" t="s">
        <v>1271</v>
      </c>
      <c r="C5610" s="113" t="s">
        <v>1272</v>
      </c>
      <c r="D5610" s="113" t="s">
        <v>819</v>
      </c>
      <c r="E5610" s="113" t="s">
        <v>829</v>
      </c>
      <c r="F5610" s="114">
        <v>5</v>
      </c>
      <c r="G5610" s="118" t="s">
        <v>821</v>
      </c>
    </row>
    <row r="5611" spans="1:7" ht="21" x14ac:dyDescent="0.35">
      <c r="A5611" s="112" t="s">
        <v>816</v>
      </c>
      <c r="B5611" s="113" t="s">
        <v>880</v>
      </c>
      <c r="C5611" s="113" t="s">
        <v>1383</v>
      </c>
      <c r="D5611" s="113" t="s">
        <v>819</v>
      </c>
      <c r="E5611" s="113" t="s">
        <v>820</v>
      </c>
      <c r="F5611" s="114">
        <v>1</v>
      </c>
      <c r="G5611" s="118" t="s">
        <v>821</v>
      </c>
    </row>
    <row r="5612" spans="1:7" ht="21" x14ac:dyDescent="0.35">
      <c r="A5612" s="112" t="s">
        <v>816</v>
      </c>
      <c r="B5612" s="113" t="s">
        <v>1370</v>
      </c>
      <c r="C5612" s="113" t="s">
        <v>5722</v>
      </c>
      <c r="D5612" s="113" t="s">
        <v>824</v>
      </c>
      <c r="E5612" s="115"/>
      <c r="F5612" s="114">
        <v>3</v>
      </c>
      <c r="G5612" s="118" t="s">
        <v>821</v>
      </c>
    </row>
    <row r="5613" spans="1:7" x14ac:dyDescent="0.35">
      <c r="A5613" s="112" t="s">
        <v>816</v>
      </c>
      <c r="B5613" s="113" t="s">
        <v>850</v>
      </c>
      <c r="C5613" s="113" t="s">
        <v>1465</v>
      </c>
      <c r="D5613" s="113" t="s">
        <v>819</v>
      </c>
      <c r="E5613" s="113" t="s">
        <v>820</v>
      </c>
      <c r="F5613" s="114">
        <v>4</v>
      </c>
      <c r="G5613" s="118" t="s">
        <v>821</v>
      </c>
    </row>
    <row r="5614" spans="1:7" ht="21" x14ac:dyDescent="0.35">
      <c r="A5614" s="112" t="s">
        <v>816</v>
      </c>
      <c r="B5614" s="113" t="s">
        <v>1603</v>
      </c>
      <c r="C5614" s="113" t="s">
        <v>1604</v>
      </c>
      <c r="D5614" s="113" t="s">
        <v>819</v>
      </c>
      <c r="E5614" s="113" t="s">
        <v>820</v>
      </c>
      <c r="F5614" s="114">
        <v>1</v>
      </c>
      <c r="G5614" s="118" t="s">
        <v>821</v>
      </c>
    </row>
    <row r="5615" spans="1:7" ht="21" x14ac:dyDescent="0.35">
      <c r="A5615" s="112" t="s">
        <v>816</v>
      </c>
      <c r="B5615" s="113" t="s">
        <v>977</v>
      </c>
      <c r="C5615" s="113" t="s">
        <v>1616</v>
      </c>
      <c r="D5615" s="113" t="s">
        <v>819</v>
      </c>
      <c r="E5615" s="113" t="s">
        <v>820</v>
      </c>
      <c r="F5615" s="114">
        <v>1</v>
      </c>
      <c r="G5615" s="118" t="s">
        <v>821</v>
      </c>
    </row>
    <row r="5616" spans="1:7" ht="21" x14ac:dyDescent="0.35">
      <c r="A5616" s="112" t="s">
        <v>816</v>
      </c>
      <c r="B5616" s="113" t="s">
        <v>931</v>
      </c>
      <c r="C5616" s="113" t="s">
        <v>1221</v>
      </c>
      <c r="D5616" s="113" t="s">
        <v>819</v>
      </c>
      <c r="E5616" s="113" t="s">
        <v>845</v>
      </c>
      <c r="F5616" s="114">
        <v>1</v>
      </c>
      <c r="G5616" s="118" t="s">
        <v>821</v>
      </c>
    </row>
    <row r="5617" spans="1:7" ht="21" x14ac:dyDescent="0.35">
      <c r="A5617" s="112" t="s">
        <v>816</v>
      </c>
      <c r="B5617" s="113" t="s">
        <v>880</v>
      </c>
      <c r="C5617" s="113" t="s">
        <v>5723</v>
      </c>
      <c r="D5617" s="113" t="s">
        <v>819</v>
      </c>
      <c r="E5617" s="113" t="s">
        <v>820</v>
      </c>
      <c r="F5617" s="114">
        <v>3</v>
      </c>
      <c r="G5617" s="118" t="s">
        <v>821</v>
      </c>
    </row>
    <row r="5618" spans="1:7" ht="21" x14ac:dyDescent="0.35">
      <c r="A5618" s="112" t="s">
        <v>816</v>
      </c>
      <c r="B5618" s="113" t="s">
        <v>931</v>
      </c>
      <c r="C5618" s="113" t="s">
        <v>5724</v>
      </c>
      <c r="D5618" s="113" t="s">
        <v>819</v>
      </c>
      <c r="E5618" s="113" t="s">
        <v>820</v>
      </c>
      <c r="F5618" s="114">
        <v>1</v>
      </c>
      <c r="G5618" s="118" t="s">
        <v>821</v>
      </c>
    </row>
    <row r="5619" spans="1:7" ht="21" x14ac:dyDescent="0.35">
      <c r="A5619" s="112" t="s">
        <v>816</v>
      </c>
      <c r="B5619" s="113" t="s">
        <v>882</v>
      </c>
      <c r="C5619" s="113" t="s">
        <v>1680</v>
      </c>
      <c r="D5619" s="113" t="s">
        <v>819</v>
      </c>
      <c r="E5619" s="113" t="s">
        <v>845</v>
      </c>
      <c r="F5619" s="114">
        <v>1</v>
      </c>
      <c r="G5619" s="118" t="s">
        <v>821</v>
      </c>
    </row>
    <row r="5620" spans="1:7" ht="21" x14ac:dyDescent="0.35">
      <c r="A5620" s="112" t="s">
        <v>816</v>
      </c>
      <c r="B5620" s="113" t="s">
        <v>857</v>
      </c>
      <c r="C5620" s="113" t="s">
        <v>1707</v>
      </c>
      <c r="D5620" s="113" t="s">
        <v>819</v>
      </c>
      <c r="E5620" s="113" t="s">
        <v>820</v>
      </c>
      <c r="F5620" s="114">
        <v>1</v>
      </c>
      <c r="G5620" s="118" t="s">
        <v>821</v>
      </c>
    </row>
    <row r="5621" spans="1:7" ht="21" x14ac:dyDescent="0.35">
      <c r="A5621" s="112" t="s">
        <v>816</v>
      </c>
      <c r="B5621" s="113" t="s">
        <v>1177</v>
      </c>
      <c r="C5621" s="113" t="s">
        <v>5725</v>
      </c>
      <c r="D5621" s="113" t="s">
        <v>819</v>
      </c>
      <c r="E5621" s="113" t="s">
        <v>820</v>
      </c>
      <c r="F5621" s="114">
        <v>2</v>
      </c>
      <c r="G5621" s="118" t="s">
        <v>821</v>
      </c>
    </row>
    <row r="5622" spans="1:7" ht="31.5" x14ac:dyDescent="0.35">
      <c r="A5622" s="112" t="s">
        <v>816</v>
      </c>
      <c r="B5622" s="113" t="s">
        <v>1719</v>
      </c>
      <c r="C5622" s="113" t="s">
        <v>1720</v>
      </c>
      <c r="D5622" s="113" t="s">
        <v>819</v>
      </c>
      <c r="E5622" s="113" t="s">
        <v>820</v>
      </c>
      <c r="F5622" s="114">
        <v>1</v>
      </c>
      <c r="G5622" s="118" t="s">
        <v>821</v>
      </c>
    </row>
    <row r="5623" spans="1:7" ht="21" x14ac:dyDescent="0.35">
      <c r="A5623" s="112" t="s">
        <v>816</v>
      </c>
      <c r="B5623" s="113" t="s">
        <v>825</v>
      </c>
      <c r="C5623" s="113" t="s">
        <v>1131</v>
      </c>
      <c r="D5623" s="113" t="s">
        <v>819</v>
      </c>
      <c r="E5623" s="113" t="s">
        <v>985</v>
      </c>
      <c r="F5623" s="114">
        <v>2</v>
      </c>
      <c r="G5623" s="118" t="s">
        <v>821</v>
      </c>
    </row>
    <row r="5624" spans="1:7" ht="21" x14ac:dyDescent="0.35">
      <c r="A5624" s="112" t="s">
        <v>816</v>
      </c>
      <c r="B5624" s="113" t="s">
        <v>979</v>
      </c>
      <c r="C5624" s="113" t="s">
        <v>1737</v>
      </c>
      <c r="D5624" s="113" t="s">
        <v>819</v>
      </c>
      <c r="E5624" s="113" t="s">
        <v>820</v>
      </c>
      <c r="F5624" s="114">
        <v>1</v>
      </c>
      <c r="G5624" s="118" t="s">
        <v>821</v>
      </c>
    </row>
    <row r="5625" spans="1:7" ht="21" x14ac:dyDescent="0.35">
      <c r="A5625" s="112" t="s">
        <v>816</v>
      </c>
      <c r="B5625" s="113" t="s">
        <v>979</v>
      </c>
      <c r="C5625" s="113" t="s">
        <v>1755</v>
      </c>
      <c r="D5625" s="113" t="s">
        <v>819</v>
      </c>
      <c r="E5625" s="113" t="s">
        <v>829</v>
      </c>
      <c r="F5625" s="114">
        <v>1</v>
      </c>
      <c r="G5625" s="118" t="s">
        <v>821</v>
      </c>
    </row>
    <row r="5626" spans="1:7" ht="21" x14ac:dyDescent="0.35">
      <c r="A5626" s="112" t="s">
        <v>816</v>
      </c>
      <c r="B5626" s="113" t="s">
        <v>983</v>
      </c>
      <c r="C5626" s="113" t="s">
        <v>5726</v>
      </c>
      <c r="D5626" s="113" t="s">
        <v>819</v>
      </c>
      <c r="E5626" s="113" t="s">
        <v>829</v>
      </c>
      <c r="F5626" s="114">
        <v>1</v>
      </c>
      <c r="G5626" s="118" t="s">
        <v>821</v>
      </c>
    </row>
    <row r="5627" spans="1:7" ht="21" x14ac:dyDescent="0.35">
      <c r="A5627" s="112" t="s">
        <v>816</v>
      </c>
      <c r="B5627" s="113" t="s">
        <v>1289</v>
      </c>
      <c r="C5627" s="113" t="s">
        <v>5727</v>
      </c>
      <c r="D5627" s="113" t="s">
        <v>819</v>
      </c>
      <c r="E5627" s="113" t="s">
        <v>838</v>
      </c>
      <c r="F5627" s="114">
        <v>1</v>
      </c>
      <c r="G5627" s="118" t="s">
        <v>821</v>
      </c>
    </row>
    <row r="5628" spans="1:7" ht="21" x14ac:dyDescent="0.35">
      <c r="A5628" s="112" t="s">
        <v>816</v>
      </c>
      <c r="B5628" s="113" t="s">
        <v>1289</v>
      </c>
      <c r="C5628" s="113" t="s">
        <v>5728</v>
      </c>
      <c r="D5628" s="113" t="s">
        <v>819</v>
      </c>
      <c r="E5628" s="113" t="s">
        <v>838</v>
      </c>
      <c r="F5628" s="114">
        <v>1</v>
      </c>
      <c r="G5628" s="118" t="s">
        <v>821</v>
      </c>
    </row>
    <row r="5629" spans="1:7" ht="21" x14ac:dyDescent="0.35">
      <c r="A5629" s="112" t="s">
        <v>816</v>
      </c>
      <c r="B5629" s="113" t="s">
        <v>822</v>
      </c>
      <c r="C5629" s="113" t="s">
        <v>5729</v>
      </c>
      <c r="D5629" s="113" t="s">
        <v>819</v>
      </c>
      <c r="E5629" s="113" t="s">
        <v>820</v>
      </c>
      <c r="F5629" s="114">
        <v>1</v>
      </c>
      <c r="G5629" s="118" t="s">
        <v>821</v>
      </c>
    </row>
    <row r="5630" spans="1:7" x14ac:dyDescent="0.35">
      <c r="A5630" s="112" t="s">
        <v>816</v>
      </c>
      <c r="B5630" s="113" t="s">
        <v>967</v>
      </c>
      <c r="C5630" s="113" t="s">
        <v>5730</v>
      </c>
      <c r="D5630" s="113" t="s">
        <v>819</v>
      </c>
      <c r="E5630" s="113" t="s">
        <v>829</v>
      </c>
      <c r="F5630" s="114">
        <v>1</v>
      </c>
      <c r="G5630" s="118" t="s">
        <v>821</v>
      </c>
    </row>
    <row r="5631" spans="1:7" ht="21" x14ac:dyDescent="0.35">
      <c r="A5631" s="112" t="s">
        <v>816</v>
      </c>
      <c r="B5631" s="113" t="s">
        <v>1370</v>
      </c>
      <c r="C5631" s="113" t="s">
        <v>1371</v>
      </c>
      <c r="D5631" s="113" t="s">
        <v>819</v>
      </c>
      <c r="E5631" s="113" t="s">
        <v>820</v>
      </c>
      <c r="F5631" s="114">
        <v>1</v>
      </c>
      <c r="G5631" s="118" t="s">
        <v>821</v>
      </c>
    </row>
    <row r="5632" spans="1:7" x14ac:dyDescent="0.35">
      <c r="A5632" s="112" t="s">
        <v>816</v>
      </c>
      <c r="B5632" s="113" t="s">
        <v>931</v>
      </c>
      <c r="C5632" s="113" t="s">
        <v>5731</v>
      </c>
      <c r="D5632" s="113" t="s">
        <v>819</v>
      </c>
      <c r="E5632" s="113" t="s">
        <v>820</v>
      </c>
      <c r="F5632" s="114">
        <v>1</v>
      </c>
      <c r="G5632" s="118" t="s">
        <v>821</v>
      </c>
    </row>
    <row r="5633" spans="1:7" x14ac:dyDescent="0.35">
      <c r="A5633" s="112" t="s">
        <v>816</v>
      </c>
      <c r="B5633" s="113" t="s">
        <v>5732</v>
      </c>
      <c r="C5633" s="113" t="s">
        <v>5733</v>
      </c>
      <c r="D5633" s="113" t="s">
        <v>819</v>
      </c>
      <c r="E5633" s="113" t="s">
        <v>845</v>
      </c>
      <c r="F5633" s="114">
        <v>1</v>
      </c>
      <c r="G5633" s="118" t="s">
        <v>821</v>
      </c>
    </row>
    <row r="5634" spans="1:7" ht="21" x14ac:dyDescent="0.35">
      <c r="A5634" s="112" t="s">
        <v>816</v>
      </c>
      <c r="B5634" s="113" t="s">
        <v>880</v>
      </c>
      <c r="C5634" s="113" t="s">
        <v>1951</v>
      </c>
      <c r="D5634" s="113" t="s">
        <v>819</v>
      </c>
      <c r="E5634" s="113" t="s">
        <v>820</v>
      </c>
      <c r="F5634" s="114">
        <v>1</v>
      </c>
      <c r="G5634" s="118" t="s">
        <v>821</v>
      </c>
    </row>
    <row r="5635" spans="1:7" ht="21" x14ac:dyDescent="0.35">
      <c r="A5635" s="112" t="s">
        <v>816</v>
      </c>
      <c r="B5635" s="113" t="s">
        <v>1672</v>
      </c>
      <c r="C5635" s="113" t="s">
        <v>3225</v>
      </c>
      <c r="D5635" s="113" t="s">
        <v>819</v>
      </c>
      <c r="E5635" s="113" t="s">
        <v>829</v>
      </c>
      <c r="F5635" s="114">
        <v>3</v>
      </c>
      <c r="G5635" s="118" t="s">
        <v>821</v>
      </c>
    </row>
    <row r="5636" spans="1:7" ht="21" x14ac:dyDescent="0.35">
      <c r="A5636" s="112" t="s">
        <v>816</v>
      </c>
      <c r="B5636" s="113" t="s">
        <v>869</v>
      </c>
      <c r="C5636" s="113" t="s">
        <v>2023</v>
      </c>
      <c r="D5636" s="113" t="s">
        <v>819</v>
      </c>
      <c r="E5636" s="113" t="s">
        <v>838</v>
      </c>
      <c r="F5636" s="114">
        <v>1</v>
      </c>
      <c r="G5636" s="118" t="s">
        <v>821</v>
      </c>
    </row>
    <row r="5637" spans="1:7" ht="21" x14ac:dyDescent="0.35">
      <c r="A5637" s="112" t="s">
        <v>816</v>
      </c>
      <c r="B5637" s="113" t="s">
        <v>890</v>
      </c>
      <c r="C5637" s="113" t="s">
        <v>2067</v>
      </c>
      <c r="D5637" s="113" t="s">
        <v>819</v>
      </c>
      <c r="E5637" s="113" t="s">
        <v>829</v>
      </c>
      <c r="F5637" s="114">
        <v>3</v>
      </c>
      <c r="G5637" s="118" t="s">
        <v>821</v>
      </c>
    </row>
    <row r="5638" spans="1:7" ht="21" x14ac:dyDescent="0.35">
      <c r="A5638" s="112" t="s">
        <v>816</v>
      </c>
      <c r="B5638" s="113" t="s">
        <v>1274</v>
      </c>
      <c r="C5638" s="113" t="s">
        <v>2175</v>
      </c>
      <c r="D5638" s="113" t="s">
        <v>819</v>
      </c>
      <c r="E5638" s="113" t="s">
        <v>820</v>
      </c>
      <c r="F5638" s="114">
        <v>1</v>
      </c>
      <c r="G5638" s="118" t="s">
        <v>821</v>
      </c>
    </row>
    <row r="5639" spans="1:7" ht="21" x14ac:dyDescent="0.35">
      <c r="A5639" s="112" t="s">
        <v>816</v>
      </c>
      <c r="B5639" s="113" t="s">
        <v>1274</v>
      </c>
      <c r="C5639" s="113" t="s">
        <v>5734</v>
      </c>
      <c r="D5639" s="113" t="s">
        <v>819</v>
      </c>
      <c r="E5639" s="113" t="s">
        <v>820</v>
      </c>
      <c r="F5639" s="114">
        <v>1</v>
      </c>
      <c r="G5639" s="118" t="s">
        <v>821</v>
      </c>
    </row>
    <row r="5640" spans="1:7" ht="21" x14ac:dyDescent="0.35">
      <c r="A5640" s="112" t="s">
        <v>816</v>
      </c>
      <c r="B5640" s="113" t="s">
        <v>1144</v>
      </c>
      <c r="C5640" s="113" t="s">
        <v>2234</v>
      </c>
      <c r="D5640" s="113" t="s">
        <v>819</v>
      </c>
      <c r="E5640" s="113" t="s">
        <v>829</v>
      </c>
      <c r="F5640" s="114">
        <v>3</v>
      </c>
      <c r="G5640" s="118" t="s">
        <v>821</v>
      </c>
    </row>
    <row r="5641" spans="1:7" x14ac:dyDescent="0.35">
      <c r="A5641" s="112" t="s">
        <v>816</v>
      </c>
      <c r="B5641" s="113" t="s">
        <v>825</v>
      </c>
      <c r="C5641" s="113" t="s">
        <v>2331</v>
      </c>
      <c r="D5641" s="113" t="s">
        <v>819</v>
      </c>
      <c r="E5641" s="113" t="s">
        <v>820</v>
      </c>
      <c r="F5641" s="114">
        <v>1</v>
      </c>
      <c r="G5641" s="118" t="s">
        <v>821</v>
      </c>
    </row>
    <row r="5642" spans="1:7" ht="21" x14ac:dyDescent="0.35">
      <c r="A5642" s="112" t="s">
        <v>816</v>
      </c>
      <c r="B5642" s="113" t="s">
        <v>979</v>
      </c>
      <c r="C5642" s="113" t="s">
        <v>1377</v>
      </c>
      <c r="D5642" s="113" t="s">
        <v>819</v>
      </c>
      <c r="E5642" s="113" t="s">
        <v>829</v>
      </c>
      <c r="F5642" s="114">
        <v>1</v>
      </c>
      <c r="G5642" s="118" t="s">
        <v>821</v>
      </c>
    </row>
    <row r="5643" spans="1:7" ht="21" x14ac:dyDescent="0.35">
      <c r="A5643" s="112" t="s">
        <v>816</v>
      </c>
      <c r="B5643" s="113" t="s">
        <v>880</v>
      </c>
      <c r="C5643" s="113" t="s">
        <v>2358</v>
      </c>
      <c r="D5643" s="113" t="s">
        <v>819</v>
      </c>
      <c r="E5643" s="113" t="s">
        <v>820</v>
      </c>
      <c r="F5643" s="114">
        <v>1</v>
      </c>
      <c r="G5643" s="118" t="s">
        <v>821</v>
      </c>
    </row>
    <row r="5644" spans="1:7" ht="21" x14ac:dyDescent="0.35">
      <c r="A5644" s="112" t="s">
        <v>816</v>
      </c>
      <c r="B5644" s="113" t="s">
        <v>1274</v>
      </c>
      <c r="C5644" s="113" t="s">
        <v>2364</v>
      </c>
      <c r="D5644" s="113" t="s">
        <v>819</v>
      </c>
      <c r="E5644" s="113" t="s">
        <v>820</v>
      </c>
      <c r="F5644" s="114">
        <v>1</v>
      </c>
      <c r="G5644" s="118" t="s">
        <v>821</v>
      </c>
    </row>
    <row r="5645" spans="1:7" ht="21" x14ac:dyDescent="0.35">
      <c r="A5645" s="112" t="s">
        <v>816</v>
      </c>
      <c r="B5645" s="113" t="s">
        <v>893</v>
      </c>
      <c r="C5645" s="113" t="s">
        <v>2374</v>
      </c>
      <c r="D5645" s="113" t="s">
        <v>819</v>
      </c>
      <c r="E5645" s="113" t="s">
        <v>820</v>
      </c>
      <c r="F5645" s="114">
        <v>1</v>
      </c>
      <c r="G5645" s="118" t="s">
        <v>821</v>
      </c>
    </row>
    <row r="5646" spans="1:7" ht="21" x14ac:dyDescent="0.35">
      <c r="A5646" s="112" t="s">
        <v>816</v>
      </c>
      <c r="B5646" s="113" t="s">
        <v>880</v>
      </c>
      <c r="C5646" s="113" t="s">
        <v>2432</v>
      </c>
      <c r="D5646" s="113" t="s">
        <v>819</v>
      </c>
      <c r="E5646" s="113" t="s">
        <v>820</v>
      </c>
      <c r="F5646" s="114">
        <v>1</v>
      </c>
      <c r="G5646" s="118" t="s">
        <v>821</v>
      </c>
    </row>
    <row r="5647" spans="1:7" x14ac:dyDescent="0.35">
      <c r="A5647" s="112" t="s">
        <v>816</v>
      </c>
      <c r="B5647" s="113" t="s">
        <v>1576</v>
      </c>
      <c r="C5647" s="113" t="s">
        <v>2523</v>
      </c>
      <c r="D5647" s="113" t="s">
        <v>819</v>
      </c>
      <c r="E5647" s="113" t="s">
        <v>820</v>
      </c>
      <c r="F5647" s="114">
        <v>1</v>
      </c>
      <c r="G5647" s="118" t="s">
        <v>821</v>
      </c>
    </row>
    <row r="5648" spans="1:7" x14ac:dyDescent="0.35">
      <c r="A5648" s="112" t="s">
        <v>816</v>
      </c>
      <c r="B5648" s="113" t="s">
        <v>1576</v>
      </c>
      <c r="C5648" s="113" t="s">
        <v>2524</v>
      </c>
      <c r="D5648" s="113" t="s">
        <v>819</v>
      </c>
      <c r="E5648" s="113" t="s">
        <v>820</v>
      </c>
      <c r="F5648" s="114">
        <v>1</v>
      </c>
      <c r="G5648" s="118" t="s">
        <v>821</v>
      </c>
    </row>
    <row r="5649" spans="1:7" x14ac:dyDescent="0.35">
      <c r="A5649" s="112" t="s">
        <v>816</v>
      </c>
      <c r="B5649" s="113" t="s">
        <v>1274</v>
      </c>
      <c r="C5649" s="113" t="s">
        <v>2529</v>
      </c>
      <c r="D5649" s="113" t="s">
        <v>819</v>
      </c>
      <c r="E5649" s="113" t="s">
        <v>820</v>
      </c>
      <c r="F5649" s="114">
        <v>1</v>
      </c>
      <c r="G5649" s="118" t="s">
        <v>821</v>
      </c>
    </row>
    <row r="5650" spans="1:7" ht="21" x14ac:dyDescent="0.35">
      <c r="A5650" s="112" t="s">
        <v>816</v>
      </c>
      <c r="B5650" s="113" t="s">
        <v>1274</v>
      </c>
      <c r="C5650" s="113" t="s">
        <v>2553</v>
      </c>
      <c r="D5650" s="113" t="s">
        <v>819</v>
      </c>
      <c r="E5650" s="113" t="s">
        <v>820</v>
      </c>
      <c r="F5650" s="114">
        <v>1</v>
      </c>
      <c r="G5650" s="118" t="s">
        <v>821</v>
      </c>
    </row>
    <row r="5651" spans="1:7" ht="21" x14ac:dyDescent="0.35">
      <c r="A5651" s="112" t="s">
        <v>816</v>
      </c>
      <c r="B5651" s="113" t="s">
        <v>1231</v>
      </c>
      <c r="C5651" s="113" t="s">
        <v>5735</v>
      </c>
      <c r="D5651" s="113" t="s">
        <v>819</v>
      </c>
      <c r="E5651" s="113" t="s">
        <v>820</v>
      </c>
      <c r="F5651" s="114">
        <v>1</v>
      </c>
      <c r="G5651" s="118" t="s">
        <v>821</v>
      </c>
    </row>
    <row r="5652" spans="1:7" ht="21" x14ac:dyDescent="0.35">
      <c r="A5652" s="112" t="s">
        <v>816</v>
      </c>
      <c r="B5652" s="113" t="s">
        <v>979</v>
      </c>
      <c r="C5652" s="113" t="s">
        <v>1936</v>
      </c>
      <c r="D5652" s="113" t="s">
        <v>819</v>
      </c>
      <c r="E5652" s="113" t="s">
        <v>829</v>
      </c>
      <c r="F5652" s="114">
        <v>1</v>
      </c>
      <c r="G5652" s="118" t="s">
        <v>821</v>
      </c>
    </row>
    <row r="5653" spans="1:7" ht="21" x14ac:dyDescent="0.35">
      <c r="A5653" s="112" t="s">
        <v>816</v>
      </c>
      <c r="B5653" s="113" t="s">
        <v>825</v>
      </c>
      <c r="C5653" s="113" t="s">
        <v>1252</v>
      </c>
      <c r="D5653" s="113" t="s">
        <v>819</v>
      </c>
      <c r="E5653" s="113" t="s">
        <v>829</v>
      </c>
      <c r="F5653" s="114">
        <v>5</v>
      </c>
      <c r="G5653" s="118" t="s">
        <v>821</v>
      </c>
    </row>
    <row r="5654" spans="1:7" ht="21" x14ac:dyDescent="0.35">
      <c r="A5654" s="112" t="s">
        <v>816</v>
      </c>
      <c r="B5654" s="113" t="s">
        <v>1579</v>
      </c>
      <c r="C5654" s="113" t="s">
        <v>2688</v>
      </c>
      <c r="D5654" s="113" t="s">
        <v>819</v>
      </c>
      <c r="E5654" s="113" t="s">
        <v>820</v>
      </c>
      <c r="F5654" s="114">
        <v>1</v>
      </c>
      <c r="G5654" s="118" t="s">
        <v>821</v>
      </c>
    </row>
    <row r="5655" spans="1:7" x14ac:dyDescent="0.35">
      <c r="A5655" s="112" t="s">
        <v>816</v>
      </c>
      <c r="B5655" s="113" t="s">
        <v>967</v>
      </c>
      <c r="C5655" s="113" t="s">
        <v>1972</v>
      </c>
      <c r="D5655" s="113" t="s">
        <v>819</v>
      </c>
      <c r="E5655" s="113" t="s">
        <v>820</v>
      </c>
      <c r="F5655" s="114">
        <v>1</v>
      </c>
      <c r="G5655" s="118" t="s">
        <v>821</v>
      </c>
    </row>
    <row r="5656" spans="1:7" ht="31.5" x14ac:dyDescent="0.35">
      <c r="A5656" s="112" t="s">
        <v>816</v>
      </c>
      <c r="B5656" s="113" t="s">
        <v>825</v>
      </c>
      <c r="C5656" s="113" t="s">
        <v>2143</v>
      </c>
      <c r="D5656" s="113" t="s">
        <v>819</v>
      </c>
      <c r="E5656" s="113" t="s">
        <v>829</v>
      </c>
      <c r="F5656" s="114">
        <v>4</v>
      </c>
      <c r="G5656" s="118" t="s">
        <v>821</v>
      </c>
    </row>
    <row r="5657" spans="1:7" ht="21" x14ac:dyDescent="0.35">
      <c r="A5657" s="112" t="s">
        <v>816</v>
      </c>
      <c r="B5657" s="113" t="s">
        <v>931</v>
      </c>
      <c r="C5657" s="113" t="s">
        <v>5736</v>
      </c>
      <c r="D5657" s="113" t="s">
        <v>819</v>
      </c>
      <c r="E5657" s="113" t="s">
        <v>820</v>
      </c>
      <c r="F5657" s="114">
        <v>1</v>
      </c>
      <c r="G5657" s="118" t="s">
        <v>821</v>
      </c>
    </row>
    <row r="5658" spans="1:7" ht="21" x14ac:dyDescent="0.35">
      <c r="A5658" s="112" t="s">
        <v>816</v>
      </c>
      <c r="B5658" s="113" t="s">
        <v>4039</v>
      </c>
      <c r="C5658" s="113" t="s">
        <v>5737</v>
      </c>
      <c r="D5658" s="113" t="s">
        <v>819</v>
      </c>
      <c r="E5658" s="113" t="s">
        <v>829</v>
      </c>
      <c r="F5658" s="114">
        <v>1</v>
      </c>
      <c r="G5658" s="118" t="s">
        <v>821</v>
      </c>
    </row>
    <row r="5659" spans="1:7" ht="21" x14ac:dyDescent="0.35">
      <c r="A5659" s="112" t="s">
        <v>816</v>
      </c>
      <c r="B5659" s="113" t="s">
        <v>825</v>
      </c>
      <c r="C5659" s="113" t="s">
        <v>2298</v>
      </c>
      <c r="D5659" s="113" t="s">
        <v>824</v>
      </c>
      <c r="E5659" s="115"/>
      <c r="F5659" s="114">
        <v>1</v>
      </c>
      <c r="G5659" s="118" t="s">
        <v>821</v>
      </c>
    </row>
    <row r="5660" spans="1:7" ht="21" x14ac:dyDescent="0.35">
      <c r="A5660" s="112" t="s">
        <v>816</v>
      </c>
      <c r="B5660" s="113" t="s">
        <v>880</v>
      </c>
      <c r="C5660" s="113" t="s">
        <v>3222</v>
      </c>
      <c r="D5660" s="113" t="s">
        <v>819</v>
      </c>
      <c r="E5660" s="113" t="s">
        <v>820</v>
      </c>
      <c r="F5660" s="114">
        <v>1</v>
      </c>
      <c r="G5660" s="118" t="s">
        <v>821</v>
      </c>
    </row>
    <row r="5661" spans="1:7" ht="21" x14ac:dyDescent="0.35">
      <c r="A5661" s="112" t="s">
        <v>816</v>
      </c>
      <c r="B5661" s="113" t="s">
        <v>825</v>
      </c>
      <c r="C5661" s="113" t="s">
        <v>2034</v>
      </c>
      <c r="D5661" s="113" t="s">
        <v>819</v>
      </c>
      <c r="E5661" s="113" t="s">
        <v>838</v>
      </c>
      <c r="F5661" s="114">
        <v>1</v>
      </c>
      <c r="G5661" s="118" t="s">
        <v>821</v>
      </c>
    </row>
    <row r="5662" spans="1:7" ht="21" x14ac:dyDescent="0.35">
      <c r="A5662" s="112" t="s">
        <v>816</v>
      </c>
      <c r="B5662" s="113" t="s">
        <v>880</v>
      </c>
      <c r="C5662" s="113" t="s">
        <v>5738</v>
      </c>
      <c r="D5662" s="113" t="s">
        <v>819</v>
      </c>
      <c r="E5662" s="113" t="s">
        <v>820</v>
      </c>
      <c r="F5662" s="114">
        <v>1</v>
      </c>
      <c r="G5662" s="118" t="s">
        <v>821</v>
      </c>
    </row>
    <row r="5663" spans="1:7" ht="21" x14ac:dyDescent="0.35">
      <c r="A5663" s="112" t="s">
        <v>816</v>
      </c>
      <c r="B5663" s="113" t="s">
        <v>1231</v>
      </c>
      <c r="C5663" s="113" t="s">
        <v>5739</v>
      </c>
      <c r="D5663" s="113" t="s">
        <v>819</v>
      </c>
      <c r="E5663" s="113" t="s">
        <v>829</v>
      </c>
      <c r="F5663" s="114">
        <v>1</v>
      </c>
      <c r="G5663" s="118" t="s">
        <v>821</v>
      </c>
    </row>
    <row r="5664" spans="1:7" ht="21" x14ac:dyDescent="0.35">
      <c r="A5664" s="112" t="s">
        <v>816</v>
      </c>
      <c r="B5664" s="113" t="s">
        <v>967</v>
      </c>
      <c r="C5664" s="113" t="s">
        <v>2133</v>
      </c>
      <c r="D5664" s="113" t="s">
        <v>819</v>
      </c>
      <c r="E5664" s="113" t="s">
        <v>820</v>
      </c>
      <c r="F5664" s="114">
        <v>1</v>
      </c>
      <c r="G5664" s="118" t="s">
        <v>821</v>
      </c>
    </row>
    <row r="5665" spans="1:7" ht="21" x14ac:dyDescent="0.35">
      <c r="A5665" s="112" t="s">
        <v>816</v>
      </c>
      <c r="B5665" s="113" t="s">
        <v>3136</v>
      </c>
      <c r="C5665" s="113" t="s">
        <v>3586</v>
      </c>
      <c r="D5665" s="113" t="s">
        <v>819</v>
      </c>
      <c r="E5665" s="113" t="s">
        <v>829</v>
      </c>
      <c r="F5665" s="114">
        <v>1</v>
      </c>
      <c r="G5665" s="118" t="s">
        <v>821</v>
      </c>
    </row>
    <row r="5666" spans="1:7" x14ac:dyDescent="0.35">
      <c r="A5666" s="112" t="s">
        <v>816</v>
      </c>
      <c r="B5666" s="113" t="s">
        <v>817</v>
      </c>
      <c r="C5666" s="113" t="s">
        <v>2346</v>
      </c>
      <c r="D5666" s="113" t="s">
        <v>819</v>
      </c>
      <c r="E5666" s="113" t="s">
        <v>820</v>
      </c>
      <c r="F5666" s="114">
        <v>1</v>
      </c>
      <c r="G5666" s="118" t="s">
        <v>821</v>
      </c>
    </row>
    <row r="5667" spans="1:7" x14ac:dyDescent="0.35">
      <c r="A5667" s="112" t="s">
        <v>816</v>
      </c>
      <c r="B5667" s="113" t="s">
        <v>5740</v>
      </c>
      <c r="C5667" s="113" t="s">
        <v>5741</v>
      </c>
      <c r="D5667" s="113" t="s">
        <v>819</v>
      </c>
      <c r="E5667" s="113" t="s">
        <v>820</v>
      </c>
      <c r="F5667" s="114">
        <v>1</v>
      </c>
      <c r="G5667" s="118" t="s">
        <v>821</v>
      </c>
    </row>
    <row r="5668" spans="1:7" ht="21" x14ac:dyDescent="0.35">
      <c r="A5668" s="112" t="s">
        <v>816</v>
      </c>
      <c r="B5668" s="113" t="s">
        <v>830</v>
      </c>
      <c r="C5668" s="113" t="s">
        <v>831</v>
      </c>
      <c r="D5668" s="113" t="s">
        <v>819</v>
      </c>
      <c r="E5668" s="113" t="s">
        <v>829</v>
      </c>
      <c r="F5668" s="114">
        <v>1</v>
      </c>
      <c r="G5668" s="118" t="s">
        <v>821</v>
      </c>
    </row>
    <row r="5669" spans="1:7" ht="21" x14ac:dyDescent="0.35">
      <c r="A5669" s="112" t="s">
        <v>816</v>
      </c>
      <c r="B5669" s="113" t="s">
        <v>2926</v>
      </c>
      <c r="C5669" s="113" t="s">
        <v>3796</v>
      </c>
      <c r="D5669" s="113" t="s">
        <v>819</v>
      </c>
      <c r="E5669" s="113" t="s">
        <v>845</v>
      </c>
      <c r="F5669" s="114">
        <v>1</v>
      </c>
      <c r="G5669" s="118" t="s">
        <v>821</v>
      </c>
    </row>
    <row r="5670" spans="1:7" ht="21" x14ac:dyDescent="0.35">
      <c r="A5670" s="112" t="s">
        <v>816</v>
      </c>
      <c r="B5670" s="113" t="s">
        <v>5742</v>
      </c>
      <c r="C5670" s="113" t="s">
        <v>5743</v>
      </c>
      <c r="D5670" s="113" t="s">
        <v>819</v>
      </c>
      <c r="E5670" s="113" t="s">
        <v>829</v>
      </c>
      <c r="F5670" s="114">
        <v>8</v>
      </c>
      <c r="G5670" s="118" t="s">
        <v>765</v>
      </c>
    </row>
    <row r="5671" spans="1:7" ht="21" x14ac:dyDescent="0.35">
      <c r="A5671" s="112" t="s">
        <v>816</v>
      </c>
      <c r="B5671" s="113" t="s">
        <v>1563</v>
      </c>
      <c r="C5671" s="113" t="s">
        <v>2218</v>
      </c>
      <c r="D5671" s="113" t="s">
        <v>819</v>
      </c>
      <c r="E5671" s="113" t="s">
        <v>829</v>
      </c>
      <c r="F5671" s="114">
        <v>1</v>
      </c>
      <c r="G5671" s="118" t="s">
        <v>821</v>
      </c>
    </row>
    <row r="5672" spans="1:7" ht="21" x14ac:dyDescent="0.35">
      <c r="A5672" s="112" t="s">
        <v>816</v>
      </c>
      <c r="B5672" s="113" t="s">
        <v>822</v>
      </c>
      <c r="C5672" s="113" t="s">
        <v>5744</v>
      </c>
      <c r="D5672" s="113" t="s">
        <v>819</v>
      </c>
      <c r="E5672" s="113" t="s">
        <v>820</v>
      </c>
      <c r="F5672" s="114">
        <v>1</v>
      </c>
      <c r="G5672" s="118" t="s">
        <v>821</v>
      </c>
    </row>
    <row r="5673" spans="1:7" ht="31.5" x14ac:dyDescent="0.35">
      <c r="A5673" s="112" t="s">
        <v>816</v>
      </c>
      <c r="B5673" s="113" t="s">
        <v>5745</v>
      </c>
      <c r="C5673" s="113" t="s">
        <v>5746</v>
      </c>
      <c r="D5673" s="113" t="s">
        <v>819</v>
      </c>
      <c r="E5673" s="113" t="s">
        <v>829</v>
      </c>
      <c r="F5673" s="114">
        <v>1</v>
      </c>
      <c r="G5673" s="118" t="s">
        <v>821</v>
      </c>
    </row>
    <row r="5674" spans="1:7" ht="21" x14ac:dyDescent="0.35">
      <c r="A5674" s="112" t="s">
        <v>816</v>
      </c>
      <c r="B5674" s="113" t="s">
        <v>867</v>
      </c>
      <c r="C5674" s="113" t="s">
        <v>5747</v>
      </c>
      <c r="D5674" s="113" t="s">
        <v>819</v>
      </c>
      <c r="E5674" s="113" t="s">
        <v>838</v>
      </c>
      <c r="F5674" s="114">
        <v>1</v>
      </c>
      <c r="G5674" s="118" t="s">
        <v>821</v>
      </c>
    </row>
    <row r="5675" spans="1:7" ht="21" x14ac:dyDescent="0.35">
      <c r="A5675" s="112" t="s">
        <v>816</v>
      </c>
      <c r="B5675" s="113" t="s">
        <v>1576</v>
      </c>
      <c r="C5675" s="113" t="s">
        <v>5748</v>
      </c>
      <c r="D5675" s="113" t="s">
        <v>819</v>
      </c>
      <c r="E5675" s="113" t="s">
        <v>838</v>
      </c>
      <c r="F5675" s="114">
        <v>1</v>
      </c>
      <c r="G5675" s="118" t="s">
        <v>821</v>
      </c>
    </row>
    <row r="5676" spans="1:7" ht="21" x14ac:dyDescent="0.35">
      <c r="A5676" s="112" t="s">
        <v>816</v>
      </c>
      <c r="B5676" s="113" t="s">
        <v>967</v>
      </c>
      <c r="C5676" s="113" t="s">
        <v>4649</v>
      </c>
      <c r="D5676" s="113" t="s">
        <v>819</v>
      </c>
      <c r="E5676" s="113" t="s">
        <v>838</v>
      </c>
      <c r="F5676" s="114">
        <v>1</v>
      </c>
      <c r="G5676" s="118" t="s">
        <v>821</v>
      </c>
    </row>
    <row r="5677" spans="1:7" ht="21" x14ac:dyDescent="0.35">
      <c r="A5677" s="112" t="s">
        <v>816</v>
      </c>
      <c r="B5677" s="113" t="s">
        <v>1118</v>
      </c>
      <c r="C5677" s="113" t="s">
        <v>5749</v>
      </c>
      <c r="D5677" s="113" t="s">
        <v>819</v>
      </c>
      <c r="E5677" s="113" t="s">
        <v>838</v>
      </c>
      <c r="F5677" s="114">
        <v>1</v>
      </c>
      <c r="G5677" s="118" t="s">
        <v>821</v>
      </c>
    </row>
    <row r="5678" spans="1:7" ht="21" x14ac:dyDescent="0.35">
      <c r="A5678" s="112" t="s">
        <v>816</v>
      </c>
      <c r="B5678" s="113" t="s">
        <v>1814</v>
      </c>
      <c r="C5678" s="113" t="s">
        <v>3886</v>
      </c>
      <c r="D5678" s="113" t="s">
        <v>819</v>
      </c>
      <c r="E5678" s="113" t="s">
        <v>820</v>
      </c>
      <c r="F5678" s="114">
        <v>1</v>
      </c>
      <c r="G5678" s="118" t="s">
        <v>821</v>
      </c>
    </row>
    <row r="5679" spans="1:7" ht="21" x14ac:dyDescent="0.35">
      <c r="A5679" s="112" t="s">
        <v>816</v>
      </c>
      <c r="B5679" s="113" t="s">
        <v>1098</v>
      </c>
      <c r="C5679" s="113" t="s">
        <v>5750</v>
      </c>
      <c r="D5679" s="113" t="s">
        <v>819</v>
      </c>
      <c r="E5679" s="113" t="s">
        <v>845</v>
      </c>
      <c r="F5679" s="114">
        <v>1</v>
      </c>
      <c r="G5679" s="118" t="s">
        <v>821</v>
      </c>
    </row>
    <row r="5680" spans="1:7" x14ac:dyDescent="0.35">
      <c r="A5680" s="112" t="s">
        <v>816</v>
      </c>
      <c r="B5680" s="113" t="s">
        <v>850</v>
      </c>
      <c r="C5680" s="113" t="s">
        <v>865</v>
      </c>
      <c r="D5680" s="113" t="s">
        <v>819</v>
      </c>
      <c r="E5680" s="113" t="s">
        <v>838</v>
      </c>
      <c r="F5680" s="114">
        <v>1</v>
      </c>
      <c r="G5680" s="118" t="s">
        <v>821</v>
      </c>
    </row>
    <row r="5681" spans="1:7" ht="21" x14ac:dyDescent="0.35">
      <c r="A5681" s="112" t="s">
        <v>816</v>
      </c>
      <c r="B5681" s="113" t="s">
        <v>850</v>
      </c>
      <c r="C5681" s="113" t="s">
        <v>895</v>
      </c>
      <c r="D5681" s="113" t="s">
        <v>819</v>
      </c>
      <c r="E5681" s="113" t="s">
        <v>820</v>
      </c>
      <c r="F5681" s="114">
        <v>1</v>
      </c>
      <c r="G5681" s="118" t="s">
        <v>821</v>
      </c>
    </row>
    <row r="5682" spans="1:7" x14ac:dyDescent="0.35">
      <c r="A5682" s="112" t="s">
        <v>816</v>
      </c>
      <c r="B5682" s="113" t="s">
        <v>907</v>
      </c>
      <c r="C5682" s="113" t="s">
        <v>923</v>
      </c>
      <c r="D5682" s="113" t="s">
        <v>819</v>
      </c>
      <c r="E5682" s="113" t="s">
        <v>829</v>
      </c>
      <c r="F5682" s="114">
        <v>1</v>
      </c>
      <c r="G5682" s="118" t="s">
        <v>821</v>
      </c>
    </row>
    <row r="5683" spans="1:7" ht="21" x14ac:dyDescent="0.35">
      <c r="A5683" s="112" t="s">
        <v>816</v>
      </c>
      <c r="B5683" s="113" t="s">
        <v>931</v>
      </c>
      <c r="C5683" s="113" t="s">
        <v>5751</v>
      </c>
      <c r="D5683" s="113" t="s">
        <v>819</v>
      </c>
      <c r="E5683" s="113" t="s">
        <v>820</v>
      </c>
      <c r="F5683" s="114">
        <v>1</v>
      </c>
      <c r="G5683" s="118" t="s">
        <v>821</v>
      </c>
    </row>
    <row r="5684" spans="1:7" ht="21" x14ac:dyDescent="0.35">
      <c r="A5684" s="112" t="s">
        <v>816</v>
      </c>
      <c r="B5684" s="113" t="s">
        <v>967</v>
      </c>
      <c r="C5684" s="113" t="s">
        <v>968</v>
      </c>
      <c r="D5684" s="113" t="s">
        <v>819</v>
      </c>
      <c r="E5684" s="113" t="s">
        <v>820</v>
      </c>
      <c r="F5684" s="114">
        <v>1</v>
      </c>
      <c r="G5684" s="118" t="s">
        <v>821</v>
      </c>
    </row>
    <row r="5685" spans="1:7" ht="21" x14ac:dyDescent="0.35">
      <c r="A5685" s="112" t="s">
        <v>816</v>
      </c>
      <c r="B5685" s="113" t="s">
        <v>850</v>
      </c>
      <c r="C5685" s="113" t="s">
        <v>982</v>
      </c>
      <c r="D5685" s="113" t="s">
        <v>819</v>
      </c>
      <c r="E5685" s="113" t="s">
        <v>820</v>
      </c>
      <c r="F5685" s="114">
        <v>1</v>
      </c>
      <c r="G5685" s="118" t="s">
        <v>821</v>
      </c>
    </row>
    <row r="5686" spans="1:7" ht="21" x14ac:dyDescent="0.35">
      <c r="A5686" s="112" t="s">
        <v>816</v>
      </c>
      <c r="B5686" s="113" t="s">
        <v>1052</v>
      </c>
      <c r="C5686" s="113" t="s">
        <v>5752</v>
      </c>
      <c r="D5686" s="113" t="s">
        <v>824</v>
      </c>
      <c r="E5686" s="115"/>
      <c r="F5686" s="114">
        <v>2</v>
      </c>
      <c r="G5686" s="118" t="s">
        <v>821</v>
      </c>
    </row>
    <row r="5687" spans="1:7" ht="31.5" x14ac:dyDescent="0.35">
      <c r="A5687" s="112" t="s">
        <v>816</v>
      </c>
      <c r="B5687" s="113" t="s">
        <v>825</v>
      </c>
      <c r="C5687" s="113" t="s">
        <v>879</v>
      </c>
      <c r="D5687" s="113" t="s">
        <v>819</v>
      </c>
      <c r="E5687" s="113" t="s">
        <v>820</v>
      </c>
      <c r="F5687" s="114">
        <v>1</v>
      </c>
      <c r="G5687" s="118" t="s">
        <v>821</v>
      </c>
    </row>
    <row r="5688" spans="1:7" ht="21" x14ac:dyDescent="0.35">
      <c r="A5688" s="112" t="s">
        <v>816</v>
      </c>
      <c r="B5688" s="113" t="s">
        <v>1231</v>
      </c>
      <c r="C5688" s="113" t="s">
        <v>1232</v>
      </c>
      <c r="D5688" s="113" t="s">
        <v>819</v>
      </c>
      <c r="E5688" s="113" t="s">
        <v>829</v>
      </c>
      <c r="F5688" s="114">
        <v>2</v>
      </c>
      <c r="G5688" s="118" t="s">
        <v>821</v>
      </c>
    </row>
    <row r="5689" spans="1:7" ht="21" x14ac:dyDescent="0.35">
      <c r="A5689" s="112" t="s">
        <v>816</v>
      </c>
      <c r="B5689" s="113" t="s">
        <v>989</v>
      </c>
      <c r="C5689" s="113" t="s">
        <v>1055</v>
      </c>
      <c r="D5689" s="113" t="s">
        <v>819</v>
      </c>
      <c r="E5689" s="113" t="s">
        <v>820</v>
      </c>
      <c r="F5689" s="114">
        <v>1</v>
      </c>
      <c r="G5689" s="118" t="s">
        <v>821</v>
      </c>
    </row>
    <row r="5690" spans="1:7" ht="21" x14ac:dyDescent="0.35">
      <c r="A5690" s="112" t="s">
        <v>816</v>
      </c>
      <c r="B5690" s="113" t="s">
        <v>867</v>
      </c>
      <c r="C5690" s="113" t="s">
        <v>1087</v>
      </c>
      <c r="D5690" s="113" t="s">
        <v>819</v>
      </c>
      <c r="E5690" s="113" t="s">
        <v>845</v>
      </c>
      <c r="F5690" s="114">
        <v>1</v>
      </c>
      <c r="G5690" s="118" t="s">
        <v>821</v>
      </c>
    </row>
    <row r="5691" spans="1:7" ht="21" x14ac:dyDescent="0.35">
      <c r="A5691" s="112" t="s">
        <v>816</v>
      </c>
      <c r="B5691" s="113" t="s">
        <v>2568</v>
      </c>
      <c r="C5691" s="113" t="s">
        <v>5753</v>
      </c>
      <c r="D5691" s="113" t="s">
        <v>819</v>
      </c>
      <c r="E5691" s="113" t="s">
        <v>838</v>
      </c>
      <c r="F5691" s="114">
        <v>1</v>
      </c>
      <c r="G5691" s="118" t="s">
        <v>821</v>
      </c>
    </row>
    <row r="5692" spans="1:7" ht="21" x14ac:dyDescent="0.35">
      <c r="A5692" s="112" t="s">
        <v>816</v>
      </c>
      <c r="B5692" s="113" t="s">
        <v>822</v>
      </c>
      <c r="C5692" s="113" t="s">
        <v>5754</v>
      </c>
      <c r="D5692" s="113" t="s">
        <v>819</v>
      </c>
      <c r="E5692" s="113" t="s">
        <v>838</v>
      </c>
      <c r="F5692" s="114">
        <v>1</v>
      </c>
      <c r="G5692" s="118" t="s">
        <v>821</v>
      </c>
    </row>
    <row r="5693" spans="1:7" ht="21" x14ac:dyDescent="0.35">
      <c r="A5693" s="112" t="s">
        <v>816</v>
      </c>
      <c r="B5693" s="113" t="s">
        <v>880</v>
      </c>
      <c r="C5693" s="113" t="s">
        <v>954</v>
      </c>
      <c r="D5693" s="113" t="s">
        <v>819</v>
      </c>
      <c r="E5693" s="113" t="s">
        <v>820</v>
      </c>
      <c r="F5693" s="114">
        <v>1</v>
      </c>
      <c r="G5693" s="118" t="s">
        <v>821</v>
      </c>
    </row>
    <row r="5694" spans="1:7" ht="21" x14ac:dyDescent="0.35">
      <c r="A5694" s="112" t="s">
        <v>816</v>
      </c>
      <c r="B5694" s="113" t="s">
        <v>867</v>
      </c>
      <c r="C5694" s="113" t="s">
        <v>1184</v>
      </c>
      <c r="D5694" s="113" t="s">
        <v>819</v>
      </c>
      <c r="E5694" s="113" t="s">
        <v>820</v>
      </c>
      <c r="F5694" s="114">
        <v>1</v>
      </c>
      <c r="G5694" s="118" t="s">
        <v>821</v>
      </c>
    </row>
    <row r="5695" spans="1:7" x14ac:dyDescent="0.35">
      <c r="A5695" s="112" t="s">
        <v>816</v>
      </c>
      <c r="B5695" s="113" t="s">
        <v>907</v>
      </c>
      <c r="C5695" s="113" t="s">
        <v>1190</v>
      </c>
      <c r="D5695" s="113" t="s">
        <v>819</v>
      </c>
      <c r="E5695" s="113" t="s">
        <v>820</v>
      </c>
      <c r="F5695" s="114">
        <v>1</v>
      </c>
      <c r="G5695" s="118" t="s">
        <v>821</v>
      </c>
    </row>
    <row r="5696" spans="1:7" ht="21" x14ac:dyDescent="0.35">
      <c r="A5696" s="112" t="s">
        <v>816</v>
      </c>
      <c r="B5696" s="113" t="s">
        <v>2550</v>
      </c>
      <c r="C5696" s="113" t="s">
        <v>5755</v>
      </c>
      <c r="D5696" s="113" t="s">
        <v>819</v>
      </c>
      <c r="E5696" s="113" t="s">
        <v>820</v>
      </c>
      <c r="F5696" s="114">
        <v>1</v>
      </c>
      <c r="G5696" s="118" t="s">
        <v>821</v>
      </c>
    </row>
    <row r="5697" spans="1:7" ht="21" x14ac:dyDescent="0.35">
      <c r="A5697" s="112" t="s">
        <v>816</v>
      </c>
      <c r="B5697" s="113" t="s">
        <v>850</v>
      </c>
      <c r="C5697" s="113" t="s">
        <v>988</v>
      </c>
      <c r="D5697" s="113" t="s">
        <v>819</v>
      </c>
      <c r="E5697" s="113" t="s">
        <v>820</v>
      </c>
      <c r="F5697" s="114">
        <v>1</v>
      </c>
      <c r="G5697" s="118" t="s">
        <v>821</v>
      </c>
    </row>
    <row r="5698" spans="1:7" ht="21" x14ac:dyDescent="0.35">
      <c r="A5698" s="112" t="s">
        <v>816</v>
      </c>
      <c r="B5698" s="113" t="s">
        <v>890</v>
      </c>
      <c r="C5698" s="113" t="s">
        <v>965</v>
      </c>
      <c r="D5698" s="113" t="s">
        <v>819</v>
      </c>
      <c r="E5698" s="113" t="s">
        <v>845</v>
      </c>
      <c r="F5698" s="114">
        <v>8</v>
      </c>
      <c r="G5698" s="118" t="s">
        <v>821</v>
      </c>
    </row>
    <row r="5699" spans="1:7" x14ac:dyDescent="0.35">
      <c r="A5699" s="112" t="s">
        <v>816</v>
      </c>
      <c r="B5699" s="113" t="s">
        <v>931</v>
      </c>
      <c r="C5699" s="113" t="s">
        <v>1219</v>
      </c>
      <c r="D5699" s="113" t="s">
        <v>819</v>
      </c>
      <c r="E5699" s="113" t="s">
        <v>820</v>
      </c>
      <c r="F5699" s="114">
        <v>1</v>
      </c>
      <c r="G5699" s="118" t="s">
        <v>821</v>
      </c>
    </row>
    <row r="5700" spans="1:7" ht="21" x14ac:dyDescent="0.35">
      <c r="A5700" s="112" t="s">
        <v>816</v>
      </c>
      <c r="B5700" s="113" t="s">
        <v>850</v>
      </c>
      <c r="C5700" s="113" t="s">
        <v>5716</v>
      </c>
      <c r="D5700" s="113" t="s">
        <v>819</v>
      </c>
      <c r="E5700" s="113" t="s">
        <v>820</v>
      </c>
      <c r="F5700" s="114">
        <v>1</v>
      </c>
      <c r="G5700" s="118" t="s">
        <v>821</v>
      </c>
    </row>
    <row r="5701" spans="1:7" x14ac:dyDescent="0.35">
      <c r="A5701" s="112" t="s">
        <v>816</v>
      </c>
      <c r="B5701" s="113" t="s">
        <v>921</v>
      </c>
      <c r="C5701" s="113" t="s">
        <v>1901</v>
      </c>
      <c r="D5701" s="113" t="s">
        <v>819</v>
      </c>
      <c r="E5701" s="113" t="s">
        <v>829</v>
      </c>
      <c r="F5701" s="114">
        <v>5</v>
      </c>
      <c r="G5701" s="118" t="s">
        <v>821</v>
      </c>
    </row>
    <row r="5702" spans="1:7" ht="21" x14ac:dyDescent="0.35">
      <c r="A5702" s="112" t="s">
        <v>816</v>
      </c>
      <c r="B5702" s="113" t="s">
        <v>893</v>
      </c>
      <c r="C5702" s="113" t="s">
        <v>1276</v>
      </c>
      <c r="D5702" s="113" t="s">
        <v>819</v>
      </c>
      <c r="E5702" s="113" t="s">
        <v>829</v>
      </c>
      <c r="F5702" s="114">
        <v>4</v>
      </c>
      <c r="G5702" s="118" t="s">
        <v>821</v>
      </c>
    </row>
    <row r="5703" spans="1:7" ht="21" x14ac:dyDescent="0.35">
      <c r="A5703" s="112" t="s">
        <v>816</v>
      </c>
      <c r="B5703" s="113" t="s">
        <v>855</v>
      </c>
      <c r="C5703" s="113" t="s">
        <v>1535</v>
      </c>
      <c r="D5703" s="113" t="s">
        <v>819</v>
      </c>
      <c r="E5703" s="113" t="s">
        <v>829</v>
      </c>
      <c r="F5703" s="114">
        <v>3</v>
      </c>
      <c r="G5703" s="118" t="s">
        <v>821</v>
      </c>
    </row>
    <row r="5704" spans="1:7" ht="21" x14ac:dyDescent="0.35">
      <c r="A5704" s="112" t="s">
        <v>816</v>
      </c>
      <c r="B5704" s="113" t="s">
        <v>935</v>
      </c>
      <c r="C5704" s="113" t="s">
        <v>1856</v>
      </c>
      <c r="D5704" s="113" t="s">
        <v>819</v>
      </c>
      <c r="E5704" s="113" t="s">
        <v>820</v>
      </c>
      <c r="F5704" s="114">
        <v>2</v>
      </c>
      <c r="G5704" s="118" t="s">
        <v>821</v>
      </c>
    </row>
    <row r="5705" spans="1:7" ht="21" x14ac:dyDescent="0.35">
      <c r="A5705" s="112" t="s">
        <v>816</v>
      </c>
      <c r="B5705" s="113" t="s">
        <v>880</v>
      </c>
      <c r="C5705" s="113" t="s">
        <v>1339</v>
      </c>
      <c r="D5705" s="113" t="s">
        <v>819</v>
      </c>
      <c r="E5705" s="113" t="s">
        <v>820</v>
      </c>
      <c r="F5705" s="114">
        <v>1</v>
      </c>
      <c r="G5705" s="118" t="s">
        <v>821</v>
      </c>
    </row>
    <row r="5706" spans="1:7" ht="21" x14ac:dyDescent="0.35">
      <c r="A5706" s="112" t="s">
        <v>816</v>
      </c>
      <c r="B5706" s="113" t="s">
        <v>917</v>
      </c>
      <c r="C5706" s="113" t="s">
        <v>1394</v>
      </c>
      <c r="D5706" s="113" t="s">
        <v>819</v>
      </c>
      <c r="E5706" s="113" t="s">
        <v>820</v>
      </c>
      <c r="F5706" s="114">
        <v>1</v>
      </c>
      <c r="G5706" s="118" t="s">
        <v>821</v>
      </c>
    </row>
    <row r="5707" spans="1:7" x14ac:dyDescent="0.35">
      <c r="A5707" s="112" t="s">
        <v>816</v>
      </c>
      <c r="B5707" s="113" t="s">
        <v>867</v>
      </c>
      <c r="C5707" s="113" t="s">
        <v>1022</v>
      </c>
      <c r="D5707" s="113" t="s">
        <v>819</v>
      </c>
      <c r="E5707" s="113" t="s">
        <v>820</v>
      </c>
      <c r="F5707" s="114">
        <v>2</v>
      </c>
      <c r="G5707" s="118" t="s">
        <v>821</v>
      </c>
    </row>
    <row r="5708" spans="1:7" ht="21" x14ac:dyDescent="0.35">
      <c r="A5708" s="112" t="s">
        <v>816</v>
      </c>
      <c r="B5708" s="113" t="s">
        <v>1231</v>
      </c>
      <c r="C5708" s="113" t="s">
        <v>5756</v>
      </c>
      <c r="D5708" s="113" t="s">
        <v>819</v>
      </c>
      <c r="E5708" s="113" t="s">
        <v>820</v>
      </c>
      <c r="F5708" s="114">
        <v>1</v>
      </c>
      <c r="G5708" s="118" t="s">
        <v>821</v>
      </c>
    </row>
    <row r="5709" spans="1:7" ht="21" x14ac:dyDescent="0.35">
      <c r="A5709" s="112" t="s">
        <v>816</v>
      </c>
      <c r="B5709" s="113" t="s">
        <v>977</v>
      </c>
      <c r="C5709" s="113" t="s">
        <v>1478</v>
      </c>
      <c r="D5709" s="113" t="s">
        <v>819</v>
      </c>
      <c r="E5709" s="113" t="s">
        <v>820</v>
      </c>
      <c r="F5709" s="114">
        <v>1</v>
      </c>
      <c r="G5709" s="118" t="s">
        <v>821</v>
      </c>
    </row>
    <row r="5710" spans="1:7" ht="21" x14ac:dyDescent="0.35">
      <c r="A5710" s="112" t="s">
        <v>816</v>
      </c>
      <c r="B5710" s="113" t="s">
        <v>822</v>
      </c>
      <c r="C5710" s="113" t="s">
        <v>5757</v>
      </c>
      <c r="D5710" s="113" t="s">
        <v>819</v>
      </c>
      <c r="E5710" s="113" t="s">
        <v>820</v>
      </c>
      <c r="F5710" s="114">
        <v>1</v>
      </c>
      <c r="G5710" s="118" t="s">
        <v>821</v>
      </c>
    </row>
    <row r="5711" spans="1:7" ht="21" x14ac:dyDescent="0.35">
      <c r="A5711" s="112" t="s">
        <v>816</v>
      </c>
      <c r="B5711" s="113" t="s">
        <v>1337</v>
      </c>
      <c r="C5711" s="113" t="s">
        <v>5758</v>
      </c>
      <c r="D5711" s="113" t="s">
        <v>819</v>
      </c>
      <c r="E5711" s="113" t="s">
        <v>820</v>
      </c>
      <c r="F5711" s="114">
        <v>1</v>
      </c>
      <c r="G5711" s="118" t="s">
        <v>821</v>
      </c>
    </row>
    <row r="5712" spans="1:7" x14ac:dyDescent="0.35">
      <c r="A5712" s="112" t="s">
        <v>816</v>
      </c>
      <c r="B5712" s="113" t="s">
        <v>825</v>
      </c>
      <c r="C5712" s="113" t="s">
        <v>5759</v>
      </c>
      <c r="D5712" s="113" t="s">
        <v>824</v>
      </c>
      <c r="E5712" s="115"/>
      <c r="F5712" s="114">
        <v>1</v>
      </c>
      <c r="G5712" s="118" t="s">
        <v>821</v>
      </c>
    </row>
    <row r="5713" spans="1:7" ht="21" x14ac:dyDescent="0.35">
      <c r="A5713" s="112" t="s">
        <v>816</v>
      </c>
      <c r="B5713" s="113" t="s">
        <v>1370</v>
      </c>
      <c r="C5713" s="113" t="s">
        <v>5722</v>
      </c>
      <c r="D5713" s="113" t="s">
        <v>824</v>
      </c>
      <c r="E5713" s="115"/>
      <c r="F5713" s="114">
        <v>2</v>
      </c>
      <c r="G5713" s="118" t="s">
        <v>821</v>
      </c>
    </row>
    <row r="5714" spans="1:7" ht="21" x14ac:dyDescent="0.35">
      <c r="A5714" s="112" t="s">
        <v>816</v>
      </c>
      <c r="B5714" s="113" t="s">
        <v>861</v>
      </c>
      <c r="C5714" s="113" t="s">
        <v>2492</v>
      </c>
      <c r="D5714" s="113" t="s">
        <v>819</v>
      </c>
      <c r="E5714" s="113" t="s">
        <v>820</v>
      </c>
      <c r="F5714" s="114">
        <v>2</v>
      </c>
      <c r="G5714" s="118" t="s">
        <v>821</v>
      </c>
    </row>
    <row r="5715" spans="1:7" ht="21" x14ac:dyDescent="0.35">
      <c r="A5715" s="112" t="s">
        <v>816</v>
      </c>
      <c r="B5715" s="113" t="s">
        <v>880</v>
      </c>
      <c r="C5715" s="113" t="s">
        <v>1834</v>
      </c>
      <c r="D5715" s="113" t="s">
        <v>819</v>
      </c>
      <c r="E5715" s="113" t="s">
        <v>820</v>
      </c>
      <c r="F5715" s="114">
        <v>1</v>
      </c>
      <c r="G5715" s="118" t="s">
        <v>821</v>
      </c>
    </row>
    <row r="5716" spans="1:7" x14ac:dyDescent="0.35">
      <c r="A5716" s="112" t="s">
        <v>816</v>
      </c>
      <c r="B5716" s="113" t="s">
        <v>967</v>
      </c>
      <c r="C5716" s="113" t="s">
        <v>5730</v>
      </c>
      <c r="D5716" s="113" t="s">
        <v>819</v>
      </c>
      <c r="E5716" s="113" t="s">
        <v>829</v>
      </c>
      <c r="F5716" s="114">
        <v>1</v>
      </c>
      <c r="G5716" s="118" t="s">
        <v>821</v>
      </c>
    </row>
    <row r="5717" spans="1:7" ht="21" x14ac:dyDescent="0.35">
      <c r="A5717" s="112" t="s">
        <v>816</v>
      </c>
      <c r="B5717" s="113" t="s">
        <v>1114</v>
      </c>
      <c r="C5717" s="113" t="s">
        <v>1852</v>
      </c>
      <c r="D5717" s="113" t="s">
        <v>819</v>
      </c>
      <c r="E5717" s="113" t="s">
        <v>829</v>
      </c>
      <c r="F5717" s="114">
        <v>1</v>
      </c>
      <c r="G5717" s="118" t="s">
        <v>821</v>
      </c>
    </row>
    <row r="5718" spans="1:7" ht="21" x14ac:dyDescent="0.35">
      <c r="A5718" s="112" t="s">
        <v>816</v>
      </c>
      <c r="B5718" s="113" t="s">
        <v>1563</v>
      </c>
      <c r="C5718" s="113" t="s">
        <v>2218</v>
      </c>
      <c r="D5718" s="113" t="s">
        <v>819</v>
      </c>
      <c r="E5718" s="113" t="s">
        <v>829</v>
      </c>
      <c r="F5718" s="114">
        <v>6</v>
      </c>
      <c r="G5718" s="118" t="s">
        <v>821</v>
      </c>
    </row>
    <row r="5719" spans="1:7" ht="21" x14ac:dyDescent="0.35">
      <c r="A5719" s="112" t="s">
        <v>816</v>
      </c>
      <c r="B5719" s="113" t="s">
        <v>855</v>
      </c>
      <c r="C5719" s="113" t="s">
        <v>1357</v>
      </c>
      <c r="D5719" s="113" t="s">
        <v>819</v>
      </c>
      <c r="E5719" s="113" t="s">
        <v>829</v>
      </c>
      <c r="F5719" s="114">
        <v>1</v>
      </c>
      <c r="G5719" s="118" t="s">
        <v>821</v>
      </c>
    </row>
    <row r="5720" spans="1:7" ht="21" x14ac:dyDescent="0.35">
      <c r="A5720" s="112" t="s">
        <v>816</v>
      </c>
      <c r="B5720" s="113" t="s">
        <v>1274</v>
      </c>
      <c r="C5720" s="113" t="s">
        <v>2333</v>
      </c>
      <c r="D5720" s="113" t="s">
        <v>819</v>
      </c>
      <c r="E5720" s="113" t="s">
        <v>838</v>
      </c>
      <c r="F5720" s="114">
        <v>3</v>
      </c>
      <c r="G5720" s="118" t="s">
        <v>821</v>
      </c>
    </row>
    <row r="5721" spans="1:7" ht="21" x14ac:dyDescent="0.35">
      <c r="A5721" s="112" t="s">
        <v>816</v>
      </c>
      <c r="B5721" s="113" t="s">
        <v>850</v>
      </c>
      <c r="C5721" s="113" t="s">
        <v>5760</v>
      </c>
      <c r="D5721" s="113" t="s">
        <v>819</v>
      </c>
      <c r="E5721" s="113" t="s">
        <v>820</v>
      </c>
      <c r="F5721" s="114">
        <v>3</v>
      </c>
      <c r="G5721" s="118" t="s">
        <v>821</v>
      </c>
    </row>
    <row r="5722" spans="1:7" x14ac:dyDescent="0.35">
      <c r="A5722" s="112" t="s">
        <v>816</v>
      </c>
      <c r="B5722" s="113" t="s">
        <v>867</v>
      </c>
      <c r="C5722" s="113" t="s">
        <v>1047</v>
      </c>
      <c r="D5722" s="113" t="s">
        <v>819</v>
      </c>
      <c r="E5722" s="113" t="s">
        <v>820</v>
      </c>
      <c r="F5722" s="114">
        <v>1</v>
      </c>
      <c r="G5722" s="118" t="s">
        <v>821</v>
      </c>
    </row>
    <row r="5723" spans="1:7" x14ac:dyDescent="0.35">
      <c r="A5723" s="112" t="s">
        <v>816</v>
      </c>
      <c r="B5723" s="113" t="s">
        <v>867</v>
      </c>
      <c r="C5723" s="113" t="s">
        <v>5761</v>
      </c>
      <c r="D5723" s="113" t="s">
        <v>819</v>
      </c>
      <c r="E5723" s="113" t="s">
        <v>829</v>
      </c>
      <c r="F5723" s="114">
        <v>2</v>
      </c>
      <c r="G5723" s="118" t="s">
        <v>821</v>
      </c>
    </row>
    <row r="5724" spans="1:7" x14ac:dyDescent="0.35">
      <c r="A5724" s="112" t="s">
        <v>816</v>
      </c>
      <c r="B5724" s="113" t="s">
        <v>867</v>
      </c>
      <c r="C5724" s="113" t="s">
        <v>5762</v>
      </c>
      <c r="D5724" s="113" t="s">
        <v>819</v>
      </c>
      <c r="E5724" s="113" t="s">
        <v>820</v>
      </c>
      <c r="F5724" s="114">
        <v>1</v>
      </c>
      <c r="G5724" s="118" t="s">
        <v>821</v>
      </c>
    </row>
    <row r="5725" spans="1:7" ht="21" x14ac:dyDescent="0.35">
      <c r="A5725" s="112" t="s">
        <v>816</v>
      </c>
      <c r="B5725" s="113" t="s">
        <v>1274</v>
      </c>
      <c r="C5725" s="113" t="s">
        <v>2093</v>
      </c>
      <c r="D5725" s="113" t="s">
        <v>819</v>
      </c>
      <c r="E5725" s="113" t="s">
        <v>820</v>
      </c>
      <c r="F5725" s="114">
        <v>1</v>
      </c>
      <c r="G5725" s="118" t="s">
        <v>821</v>
      </c>
    </row>
    <row r="5726" spans="1:7" ht="21" x14ac:dyDescent="0.35">
      <c r="A5726" s="112" t="s">
        <v>816</v>
      </c>
      <c r="B5726" s="113" t="s">
        <v>1274</v>
      </c>
      <c r="C5726" s="113" t="s">
        <v>5763</v>
      </c>
      <c r="D5726" s="113" t="s">
        <v>819</v>
      </c>
      <c r="E5726" s="113" t="s">
        <v>820</v>
      </c>
      <c r="F5726" s="114">
        <v>1</v>
      </c>
      <c r="G5726" s="118" t="s">
        <v>821</v>
      </c>
    </row>
    <row r="5727" spans="1:7" ht="21" x14ac:dyDescent="0.35">
      <c r="A5727" s="112" t="s">
        <v>816</v>
      </c>
      <c r="B5727" s="113" t="s">
        <v>1274</v>
      </c>
      <c r="C5727" s="113" t="s">
        <v>2296</v>
      </c>
      <c r="D5727" s="113" t="s">
        <v>819</v>
      </c>
      <c r="E5727" s="113" t="s">
        <v>838</v>
      </c>
      <c r="F5727" s="114">
        <v>1</v>
      </c>
      <c r="G5727" s="118" t="s">
        <v>821</v>
      </c>
    </row>
    <row r="5728" spans="1:7" ht="21" x14ac:dyDescent="0.35">
      <c r="A5728" s="112" t="s">
        <v>816</v>
      </c>
      <c r="B5728" s="113" t="s">
        <v>979</v>
      </c>
      <c r="C5728" s="113" t="s">
        <v>1377</v>
      </c>
      <c r="D5728" s="113" t="s">
        <v>819</v>
      </c>
      <c r="E5728" s="113" t="s">
        <v>829</v>
      </c>
      <c r="F5728" s="114">
        <v>1</v>
      </c>
      <c r="G5728" s="118" t="s">
        <v>821</v>
      </c>
    </row>
    <row r="5729" spans="1:7" ht="21" x14ac:dyDescent="0.35">
      <c r="A5729" s="112" t="s">
        <v>816</v>
      </c>
      <c r="B5729" s="113" t="s">
        <v>825</v>
      </c>
      <c r="C5729" s="113" t="s">
        <v>2383</v>
      </c>
      <c r="D5729" s="113" t="s">
        <v>819</v>
      </c>
      <c r="E5729" s="113" t="s">
        <v>820</v>
      </c>
      <c r="F5729" s="114">
        <v>1</v>
      </c>
      <c r="G5729" s="118" t="s">
        <v>821</v>
      </c>
    </row>
    <row r="5730" spans="1:7" ht="21" x14ac:dyDescent="0.35">
      <c r="A5730" s="112" t="s">
        <v>816</v>
      </c>
      <c r="B5730" s="113" t="s">
        <v>1231</v>
      </c>
      <c r="C5730" s="113" t="s">
        <v>5764</v>
      </c>
      <c r="D5730" s="113" t="s">
        <v>819</v>
      </c>
      <c r="E5730" s="113" t="s">
        <v>845</v>
      </c>
      <c r="F5730" s="114">
        <v>1</v>
      </c>
      <c r="G5730" s="118" t="s">
        <v>821</v>
      </c>
    </row>
    <row r="5731" spans="1:7" ht="21" x14ac:dyDescent="0.35">
      <c r="A5731" s="112" t="s">
        <v>816</v>
      </c>
      <c r="B5731" s="113" t="s">
        <v>1274</v>
      </c>
      <c r="C5731" s="113" t="s">
        <v>5765</v>
      </c>
      <c r="D5731" s="113" t="s">
        <v>824</v>
      </c>
      <c r="E5731" s="115"/>
      <c r="F5731" s="114">
        <v>1</v>
      </c>
      <c r="G5731" s="118" t="s">
        <v>821</v>
      </c>
    </row>
    <row r="5732" spans="1:7" ht="21" x14ac:dyDescent="0.35">
      <c r="A5732" s="112" t="s">
        <v>816</v>
      </c>
      <c r="B5732" s="113" t="s">
        <v>880</v>
      </c>
      <c r="C5732" s="113" t="s">
        <v>2423</v>
      </c>
      <c r="D5732" s="113" t="s">
        <v>819</v>
      </c>
      <c r="E5732" s="113" t="s">
        <v>838</v>
      </c>
      <c r="F5732" s="114">
        <v>1</v>
      </c>
      <c r="G5732" s="118" t="s">
        <v>821</v>
      </c>
    </row>
    <row r="5733" spans="1:7" ht="21" x14ac:dyDescent="0.35">
      <c r="A5733" s="112" t="s">
        <v>816</v>
      </c>
      <c r="B5733" s="113" t="s">
        <v>822</v>
      </c>
      <c r="C5733" s="113" t="s">
        <v>5766</v>
      </c>
      <c r="D5733" s="113" t="s">
        <v>819</v>
      </c>
      <c r="E5733" s="113" t="s">
        <v>820</v>
      </c>
      <c r="F5733" s="114">
        <v>1</v>
      </c>
      <c r="G5733" s="118" t="s">
        <v>821</v>
      </c>
    </row>
    <row r="5734" spans="1:7" ht="21" x14ac:dyDescent="0.35">
      <c r="A5734" s="112" t="s">
        <v>816</v>
      </c>
      <c r="B5734" s="113" t="s">
        <v>1274</v>
      </c>
      <c r="C5734" s="113" t="s">
        <v>2613</v>
      </c>
      <c r="D5734" s="113" t="s">
        <v>819</v>
      </c>
      <c r="E5734" s="113" t="s">
        <v>820</v>
      </c>
      <c r="F5734" s="114">
        <v>1</v>
      </c>
      <c r="G5734" s="118" t="s">
        <v>821</v>
      </c>
    </row>
    <row r="5735" spans="1:7" x14ac:dyDescent="0.35">
      <c r="A5735" s="112" t="s">
        <v>816</v>
      </c>
      <c r="B5735" s="113" t="s">
        <v>867</v>
      </c>
      <c r="C5735" s="113" t="s">
        <v>5767</v>
      </c>
      <c r="D5735" s="113" t="s">
        <v>819</v>
      </c>
      <c r="E5735" s="113" t="s">
        <v>838</v>
      </c>
      <c r="F5735" s="114">
        <v>1</v>
      </c>
      <c r="G5735" s="118" t="s">
        <v>821</v>
      </c>
    </row>
    <row r="5736" spans="1:7" ht="21" x14ac:dyDescent="0.35">
      <c r="A5736" s="112" t="s">
        <v>816</v>
      </c>
      <c r="B5736" s="113" t="s">
        <v>979</v>
      </c>
      <c r="C5736" s="113" t="s">
        <v>1936</v>
      </c>
      <c r="D5736" s="113" t="s">
        <v>819</v>
      </c>
      <c r="E5736" s="113" t="s">
        <v>829</v>
      </c>
      <c r="F5736" s="114">
        <v>1</v>
      </c>
      <c r="G5736" s="118" t="s">
        <v>821</v>
      </c>
    </row>
    <row r="5737" spans="1:7" x14ac:dyDescent="0.35">
      <c r="A5737" s="112" t="s">
        <v>816</v>
      </c>
      <c r="B5737" s="113" t="s">
        <v>822</v>
      </c>
      <c r="C5737" s="113" t="s">
        <v>5768</v>
      </c>
      <c r="D5737" s="113" t="s">
        <v>819</v>
      </c>
      <c r="E5737" s="113" t="s">
        <v>829</v>
      </c>
      <c r="F5737" s="114">
        <v>1</v>
      </c>
      <c r="G5737" s="118" t="s">
        <v>821</v>
      </c>
    </row>
    <row r="5738" spans="1:7" ht="21" x14ac:dyDescent="0.35">
      <c r="A5738" s="112" t="s">
        <v>816</v>
      </c>
      <c r="B5738" s="113" t="s">
        <v>1958</v>
      </c>
      <c r="C5738" s="113" t="s">
        <v>1959</v>
      </c>
      <c r="D5738" s="113" t="s">
        <v>819</v>
      </c>
      <c r="E5738" s="113" t="s">
        <v>820</v>
      </c>
      <c r="F5738" s="114">
        <v>1</v>
      </c>
      <c r="G5738" s="118" t="s">
        <v>821</v>
      </c>
    </row>
    <row r="5739" spans="1:7" ht="21" x14ac:dyDescent="0.35">
      <c r="A5739" s="112" t="s">
        <v>816</v>
      </c>
      <c r="B5739" s="113" t="s">
        <v>880</v>
      </c>
      <c r="C5739" s="113" t="s">
        <v>1620</v>
      </c>
      <c r="D5739" s="113" t="s">
        <v>819</v>
      </c>
      <c r="E5739" s="113" t="s">
        <v>820</v>
      </c>
      <c r="F5739" s="114">
        <v>1</v>
      </c>
      <c r="G5739" s="118" t="s">
        <v>821</v>
      </c>
    </row>
    <row r="5740" spans="1:7" ht="21" x14ac:dyDescent="0.35">
      <c r="A5740" s="112" t="s">
        <v>816</v>
      </c>
      <c r="B5740" s="113" t="s">
        <v>880</v>
      </c>
      <c r="C5740" s="113" t="s">
        <v>2842</v>
      </c>
      <c r="D5740" s="113" t="s">
        <v>819</v>
      </c>
      <c r="E5740" s="113" t="s">
        <v>820</v>
      </c>
      <c r="F5740" s="114">
        <v>1</v>
      </c>
      <c r="G5740" s="118" t="s">
        <v>821</v>
      </c>
    </row>
    <row r="5741" spans="1:7" ht="21" x14ac:dyDescent="0.35">
      <c r="A5741" s="112" t="s">
        <v>816</v>
      </c>
      <c r="B5741" s="113" t="s">
        <v>882</v>
      </c>
      <c r="C5741" s="113" t="s">
        <v>2930</v>
      </c>
      <c r="D5741" s="113" t="s">
        <v>819</v>
      </c>
      <c r="E5741" s="113" t="s">
        <v>820</v>
      </c>
      <c r="F5741" s="114">
        <v>1</v>
      </c>
      <c r="G5741" s="118" t="s">
        <v>821</v>
      </c>
    </row>
    <row r="5742" spans="1:7" ht="21" x14ac:dyDescent="0.35">
      <c r="A5742" s="112" t="s">
        <v>816</v>
      </c>
      <c r="B5742" s="113" t="s">
        <v>825</v>
      </c>
      <c r="C5742" s="113" t="s">
        <v>1252</v>
      </c>
      <c r="D5742" s="113" t="s">
        <v>819</v>
      </c>
      <c r="E5742" s="113" t="s">
        <v>829</v>
      </c>
      <c r="F5742" s="114">
        <v>4</v>
      </c>
      <c r="G5742" s="118" t="s">
        <v>821</v>
      </c>
    </row>
    <row r="5743" spans="1:7" ht="21" x14ac:dyDescent="0.35">
      <c r="A5743" s="112" t="s">
        <v>816</v>
      </c>
      <c r="B5743" s="113" t="s">
        <v>1489</v>
      </c>
      <c r="C5743" s="113" t="s">
        <v>5769</v>
      </c>
      <c r="D5743" s="113" t="s">
        <v>819</v>
      </c>
      <c r="E5743" s="113" t="s">
        <v>985</v>
      </c>
      <c r="F5743" s="114">
        <v>1</v>
      </c>
      <c r="G5743" s="118" t="s">
        <v>821</v>
      </c>
    </row>
    <row r="5744" spans="1:7" ht="21" x14ac:dyDescent="0.35">
      <c r="A5744" s="112" t="s">
        <v>816</v>
      </c>
      <c r="B5744" s="113" t="s">
        <v>880</v>
      </c>
      <c r="C5744" s="113" t="s">
        <v>2392</v>
      </c>
      <c r="D5744" s="113" t="s">
        <v>819</v>
      </c>
      <c r="E5744" s="113" t="s">
        <v>820</v>
      </c>
      <c r="F5744" s="114">
        <v>1</v>
      </c>
      <c r="G5744" s="118" t="s">
        <v>821</v>
      </c>
    </row>
    <row r="5745" spans="1:7" x14ac:dyDescent="0.35">
      <c r="A5745" s="112" t="s">
        <v>816</v>
      </c>
      <c r="B5745" s="113" t="s">
        <v>2901</v>
      </c>
      <c r="C5745" s="113" t="s">
        <v>3230</v>
      </c>
      <c r="D5745" s="113" t="s">
        <v>819</v>
      </c>
      <c r="E5745" s="113" t="s">
        <v>829</v>
      </c>
      <c r="F5745" s="114">
        <v>1</v>
      </c>
      <c r="G5745" s="118" t="s">
        <v>821</v>
      </c>
    </row>
    <row r="5746" spans="1:7" ht="21" x14ac:dyDescent="0.35">
      <c r="A5746" s="112" t="s">
        <v>816</v>
      </c>
      <c r="B5746" s="113" t="s">
        <v>880</v>
      </c>
      <c r="C5746" s="113" t="s">
        <v>3300</v>
      </c>
      <c r="D5746" s="113" t="s">
        <v>819</v>
      </c>
      <c r="E5746" s="113" t="s">
        <v>820</v>
      </c>
      <c r="F5746" s="114">
        <v>1</v>
      </c>
      <c r="G5746" s="118" t="s">
        <v>821</v>
      </c>
    </row>
    <row r="5747" spans="1:7" x14ac:dyDescent="0.35">
      <c r="A5747" s="112" t="s">
        <v>816</v>
      </c>
      <c r="B5747" s="113" t="s">
        <v>1177</v>
      </c>
      <c r="C5747" s="113" t="s">
        <v>5770</v>
      </c>
      <c r="D5747" s="113" t="s">
        <v>819</v>
      </c>
      <c r="E5747" s="113" t="s">
        <v>829</v>
      </c>
      <c r="F5747" s="114">
        <v>1</v>
      </c>
      <c r="G5747" s="118" t="s">
        <v>821</v>
      </c>
    </row>
    <row r="5748" spans="1:7" ht="21" x14ac:dyDescent="0.35">
      <c r="A5748" s="112" t="s">
        <v>816</v>
      </c>
      <c r="B5748" s="113" t="s">
        <v>3136</v>
      </c>
      <c r="C5748" s="113" t="s">
        <v>3586</v>
      </c>
      <c r="D5748" s="113" t="s">
        <v>819</v>
      </c>
      <c r="E5748" s="113" t="s">
        <v>829</v>
      </c>
      <c r="F5748" s="114">
        <v>1</v>
      </c>
      <c r="G5748" s="118" t="s">
        <v>821</v>
      </c>
    </row>
    <row r="5749" spans="1:7" ht="21" x14ac:dyDescent="0.35">
      <c r="A5749" s="112" t="s">
        <v>816</v>
      </c>
      <c r="B5749" s="113" t="s">
        <v>880</v>
      </c>
      <c r="C5749" s="113" t="s">
        <v>3615</v>
      </c>
      <c r="D5749" s="113" t="s">
        <v>819</v>
      </c>
      <c r="E5749" s="113" t="s">
        <v>820</v>
      </c>
      <c r="F5749" s="114">
        <v>1</v>
      </c>
      <c r="G5749" s="118" t="s">
        <v>821</v>
      </c>
    </row>
    <row r="5750" spans="1:7" ht="21" x14ac:dyDescent="0.35">
      <c r="A5750" s="112" t="s">
        <v>816</v>
      </c>
      <c r="B5750" s="113" t="s">
        <v>935</v>
      </c>
      <c r="C5750" s="113" t="s">
        <v>5771</v>
      </c>
      <c r="D5750" s="113" t="s">
        <v>819</v>
      </c>
      <c r="E5750" s="113" t="s">
        <v>820</v>
      </c>
      <c r="F5750" s="114">
        <v>2</v>
      </c>
      <c r="G5750" s="118" t="s">
        <v>821</v>
      </c>
    </row>
    <row r="5751" spans="1:7" ht="21" x14ac:dyDescent="0.35">
      <c r="A5751" s="112" t="s">
        <v>816</v>
      </c>
      <c r="B5751" s="113" t="s">
        <v>1291</v>
      </c>
      <c r="C5751" s="113" t="s">
        <v>5772</v>
      </c>
      <c r="D5751" s="113" t="s">
        <v>819</v>
      </c>
      <c r="E5751" s="113" t="s">
        <v>820</v>
      </c>
      <c r="F5751" s="114">
        <v>1</v>
      </c>
      <c r="G5751" s="118" t="s">
        <v>821</v>
      </c>
    </row>
    <row r="5752" spans="1:7" x14ac:dyDescent="0.35">
      <c r="A5752" s="112" t="s">
        <v>816</v>
      </c>
      <c r="B5752" s="113" t="s">
        <v>825</v>
      </c>
      <c r="C5752" s="113" t="s">
        <v>5773</v>
      </c>
      <c r="D5752" s="113" t="s">
        <v>819</v>
      </c>
      <c r="E5752" s="113" t="s">
        <v>820</v>
      </c>
      <c r="F5752" s="114">
        <v>1</v>
      </c>
      <c r="G5752" s="118" t="s">
        <v>821</v>
      </c>
    </row>
    <row r="5753" spans="1:7" x14ac:dyDescent="0.35">
      <c r="A5753" s="112" t="s">
        <v>816</v>
      </c>
      <c r="B5753" s="113" t="s">
        <v>1532</v>
      </c>
      <c r="C5753" s="113" t="s">
        <v>4220</v>
      </c>
      <c r="D5753" s="113" t="s">
        <v>819</v>
      </c>
      <c r="E5753" s="113" t="s">
        <v>829</v>
      </c>
      <c r="F5753" s="114">
        <v>1</v>
      </c>
      <c r="G5753" s="118" t="s">
        <v>821</v>
      </c>
    </row>
    <row r="5754" spans="1:7" ht="21" x14ac:dyDescent="0.35">
      <c r="A5754" s="112" t="s">
        <v>816</v>
      </c>
      <c r="B5754" s="113" t="s">
        <v>935</v>
      </c>
      <c r="C5754" s="113" t="s">
        <v>4779</v>
      </c>
      <c r="D5754" s="113" t="s">
        <v>819</v>
      </c>
      <c r="E5754" s="113" t="s">
        <v>838</v>
      </c>
      <c r="F5754" s="114">
        <v>1</v>
      </c>
      <c r="G5754" s="118" t="s">
        <v>821</v>
      </c>
    </row>
    <row r="5755" spans="1:7" x14ac:dyDescent="0.35">
      <c r="A5755" s="112" t="s">
        <v>816</v>
      </c>
      <c r="B5755" s="113" t="s">
        <v>867</v>
      </c>
      <c r="C5755" s="113" t="s">
        <v>4813</v>
      </c>
      <c r="D5755" s="113" t="s">
        <v>819</v>
      </c>
      <c r="E5755" s="113" t="s">
        <v>820</v>
      </c>
      <c r="F5755" s="114">
        <v>1</v>
      </c>
      <c r="G5755" s="118" t="s">
        <v>821</v>
      </c>
    </row>
    <row r="5756" spans="1:7" ht="21" x14ac:dyDescent="0.35">
      <c r="A5756" s="112" t="s">
        <v>816</v>
      </c>
      <c r="B5756" s="113" t="s">
        <v>5742</v>
      </c>
      <c r="C5756" s="113" t="s">
        <v>5743</v>
      </c>
      <c r="D5756" s="113" t="s">
        <v>819</v>
      </c>
      <c r="E5756" s="113" t="s">
        <v>829</v>
      </c>
      <c r="F5756" s="114">
        <v>2</v>
      </c>
      <c r="G5756" s="118" t="s">
        <v>765</v>
      </c>
    </row>
    <row r="5757" spans="1:7" ht="21" x14ac:dyDescent="0.35">
      <c r="A5757" s="112" t="s">
        <v>816</v>
      </c>
      <c r="B5757" s="113" t="s">
        <v>850</v>
      </c>
      <c r="C5757" s="113" t="s">
        <v>948</v>
      </c>
      <c r="D5757" s="113" t="s">
        <v>819</v>
      </c>
      <c r="E5757" s="113" t="s">
        <v>820</v>
      </c>
      <c r="F5757" s="114">
        <v>1</v>
      </c>
      <c r="G5757" s="118" t="s">
        <v>821</v>
      </c>
    </row>
    <row r="5758" spans="1:7" ht="21" x14ac:dyDescent="0.35">
      <c r="A5758" s="112" t="s">
        <v>816</v>
      </c>
      <c r="B5758" s="113" t="s">
        <v>1266</v>
      </c>
      <c r="C5758" s="113" t="s">
        <v>5774</v>
      </c>
      <c r="D5758" s="113" t="s">
        <v>819</v>
      </c>
      <c r="E5758" s="113" t="s">
        <v>889</v>
      </c>
      <c r="F5758" s="114">
        <v>4</v>
      </c>
      <c r="G5758" s="118" t="s">
        <v>821</v>
      </c>
    </row>
    <row r="5759" spans="1:7" ht="21" x14ac:dyDescent="0.35">
      <c r="A5759" s="112" t="s">
        <v>816</v>
      </c>
      <c r="B5759" s="113" t="s">
        <v>890</v>
      </c>
      <c r="C5759" s="113" t="s">
        <v>5715</v>
      </c>
      <c r="D5759" s="113" t="s">
        <v>819</v>
      </c>
      <c r="E5759" s="113" t="s">
        <v>820</v>
      </c>
      <c r="F5759" s="114">
        <v>1</v>
      </c>
      <c r="G5759" s="118" t="s">
        <v>821</v>
      </c>
    </row>
    <row r="5760" spans="1:7" ht="21" x14ac:dyDescent="0.35">
      <c r="A5760" s="112" t="s">
        <v>816</v>
      </c>
      <c r="B5760" s="113" t="s">
        <v>935</v>
      </c>
      <c r="C5760" s="113" t="s">
        <v>1017</v>
      </c>
      <c r="D5760" s="113" t="s">
        <v>819</v>
      </c>
      <c r="E5760" s="113" t="s">
        <v>820</v>
      </c>
      <c r="F5760" s="114">
        <v>1</v>
      </c>
      <c r="G5760" s="118" t="s">
        <v>821</v>
      </c>
    </row>
    <row r="5761" spans="1:7" ht="21" x14ac:dyDescent="0.35">
      <c r="A5761" s="112" t="s">
        <v>816</v>
      </c>
      <c r="B5761" s="113" t="s">
        <v>935</v>
      </c>
      <c r="C5761" s="113" t="s">
        <v>5775</v>
      </c>
      <c r="D5761" s="113" t="s">
        <v>819</v>
      </c>
      <c r="E5761" s="113" t="s">
        <v>820</v>
      </c>
      <c r="F5761" s="114">
        <v>1</v>
      </c>
      <c r="G5761" s="118" t="s">
        <v>821</v>
      </c>
    </row>
    <row r="5762" spans="1:7" ht="21" x14ac:dyDescent="0.35">
      <c r="A5762" s="112" t="s">
        <v>816</v>
      </c>
      <c r="B5762" s="113" t="s">
        <v>931</v>
      </c>
      <c r="C5762" s="113" t="s">
        <v>1035</v>
      </c>
      <c r="D5762" s="113" t="s">
        <v>819</v>
      </c>
      <c r="E5762" s="113" t="s">
        <v>820</v>
      </c>
      <c r="F5762" s="114">
        <v>1</v>
      </c>
      <c r="G5762" s="118" t="s">
        <v>821</v>
      </c>
    </row>
    <row r="5763" spans="1:7" x14ac:dyDescent="0.35">
      <c r="A5763" s="112" t="s">
        <v>816</v>
      </c>
      <c r="B5763" s="113" t="s">
        <v>1052</v>
      </c>
      <c r="C5763" s="113" t="s">
        <v>1053</v>
      </c>
      <c r="D5763" s="113" t="s">
        <v>819</v>
      </c>
      <c r="E5763" s="113" t="s">
        <v>845</v>
      </c>
      <c r="F5763" s="114">
        <v>1</v>
      </c>
      <c r="G5763" s="118" t="s">
        <v>821</v>
      </c>
    </row>
    <row r="5764" spans="1:7" ht="21" x14ac:dyDescent="0.35">
      <c r="A5764" s="112" t="s">
        <v>816</v>
      </c>
      <c r="B5764" s="113" t="s">
        <v>1231</v>
      </c>
      <c r="C5764" s="113" t="s">
        <v>5776</v>
      </c>
      <c r="D5764" s="113" t="s">
        <v>819</v>
      </c>
      <c r="E5764" s="113" t="s">
        <v>838</v>
      </c>
      <c r="F5764" s="114">
        <v>1</v>
      </c>
      <c r="G5764" s="118" t="s">
        <v>821</v>
      </c>
    </row>
    <row r="5765" spans="1:7" ht="21" x14ac:dyDescent="0.35">
      <c r="A5765" s="112" t="s">
        <v>816</v>
      </c>
      <c r="B5765" s="113" t="s">
        <v>983</v>
      </c>
      <c r="C5765" s="113" t="s">
        <v>984</v>
      </c>
      <c r="D5765" s="113" t="s">
        <v>819</v>
      </c>
      <c r="E5765" s="113" t="s">
        <v>985</v>
      </c>
      <c r="F5765" s="114">
        <v>4</v>
      </c>
      <c r="G5765" s="118" t="s">
        <v>821</v>
      </c>
    </row>
    <row r="5766" spans="1:7" ht="21" x14ac:dyDescent="0.35">
      <c r="A5766" s="112" t="s">
        <v>816</v>
      </c>
      <c r="B5766" s="113" t="s">
        <v>822</v>
      </c>
      <c r="C5766" s="113" t="s">
        <v>5777</v>
      </c>
      <c r="D5766" s="113" t="s">
        <v>819</v>
      </c>
      <c r="E5766" s="113" t="s">
        <v>838</v>
      </c>
      <c r="F5766" s="114">
        <v>2</v>
      </c>
      <c r="G5766" s="118" t="s">
        <v>821</v>
      </c>
    </row>
    <row r="5767" spans="1:7" ht="21" x14ac:dyDescent="0.35">
      <c r="A5767" s="112" t="s">
        <v>816</v>
      </c>
      <c r="B5767" s="113" t="s">
        <v>935</v>
      </c>
      <c r="C5767" s="113" t="s">
        <v>5778</v>
      </c>
      <c r="D5767" s="113" t="s">
        <v>819</v>
      </c>
      <c r="E5767" s="113" t="s">
        <v>820</v>
      </c>
      <c r="F5767" s="114">
        <v>1</v>
      </c>
      <c r="G5767" s="118" t="s">
        <v>821</v>
      </c>
    </row>
    <row r="5768" spans="1:7" ht="42" x14ac:dyDescent="0.35">
      <c r="A5768" s="112" t="s">
        <v>816</v>
      </c>
      <c r="B5768" s="113" t="s">
        <v>975</v>
      </c>
      <c r="C5768" s="113" t="s">
        <v>1135</v>
      </c>
      <c r="D5768" s="113" t="s">
        <v>819</v>
      </c>
      <c r="E5768" s="113" t="s">
        <v>838</v>
      </c>
      <c r="F5768" s="114">
        <v>1</v>
      </c>
      <c r="G5768" s="118" t="s">
        <v>821</v>
      </c>
    </row>
    <row r="5769" spans="1:7" ht="21" x14ac:dyDescent="0.35">
      <c r="A5769" s="112" t="s">
        <v>816</v>
      </c>
      <c r="B5769" s="113" t="s">
        <v>935</v>
      </c>
      <c r="C5769" s="113" t="s">
        <v>5779</v>
      </c>
      <c r="D5769" s="113" t="s">
        <v>819</v>
      </c>
      <c r="E5769" s="113" t="s">
        <v>820</v>
      </c>
      <c r="F5769" s="114">
        <v>1</v>
      </c>
      <c r="G5769" s="118" t="s">
        <v>821</v>
      </c>
    </row>
    <row r="5770" spans="1:7" ht="21" x14ac:dyDescent="0.35">
      <c r="A5770" s="112" t="s">
        <v>816</v>
      </c>
      <c r="B5770" s="113" t="s">
        <v>931</v>
      </c>
      <c r="C5770" s="113" t="s">
        <v>5780</v>
      </c>
      <c r="D5770" s="113" t="s">
        <v>824</v>
      </c>
      <c r="E5770" s="115"/>
      <c r="F5770" s="114">
        <v>1</v>
      </c>
      <c r="G5770" s="118" t="s">
        <v>821</v>
      </c>
    </row>
    <row r="5771" spans="1:7" ht="21" x14ac:dyDescent="0.35">
      <c r="A5771" s="112" t="s">
        <v>816</v>
      </c>
      <c r="B5771" s="113" t="s">
        <v>5781</v>
      </c>
      <c r="C5771" s="113" t="s">
        <v>5782</v>
      </c>
      <c r="D5771" s="113" t="s">
        <v>819</v>
      </c>
      <c r="E5771" s="113" t="s">
        <v>838</v>
      </c>
      <c r="F5771" s="114">
        <v>1</v>
      </c>
      <c r="G5771" s="118" t="s">
        <v>821</v>
      </c>
    </row>
    <row r="5772" spans="1:7" ht="21" x14ac:dyDescent="0.35">
      <c r="A5772" s="112" t="s">
        <v>816</v>
      </c>
      <c r="B5772" s="113" t="s">
        <v>917</v>
      </c>
      <c r="C5772" s="113" t="s">
        <v>1336</v>
      </c>
      <c r="D5772" s="113" t="s">
        <v>819</v>
      </c>
      <c r="E5772" s="113" t="s">
        <v>838</v>
      </c>
      <c r="F5772" s="114">
        <v>2</v>
      </c>
      <c r="G5772" s="118" t="s">
        <v>821</v>
      </c>
    </row>
    <row r="5773" spans="1:7" ht="21" x14ac:dyDescent="0.35">
      <c r="A5773" s="112" t="s">
        <v>816</v>
      </c>
      <c r="B5773" s="113" t="s">
        <v>822</v>
      </c>
      <c r="C5773" s="113" t="s">
        <v>5783</v>
      </c>
      <c r="D5773" s="113" t="s">
        <v>819</v>
      </c>
      <c r="E5773" s="113" t="s">
        <v>820</v>
      </c>
      <c r="F5773" s="114">
        <v>1</v>
      </c>
      <c r="G5773" s="118" t="s">
        <v>821</v>
      </c>
    </row>
    <row r="5774" spans="1:7" ht="21" x14ac:dyDescent="0.35">
      <c r="A5774" s="112" t="s">
        <v>816</v>
      </c>
      <c r="B5774" s="113" t="s">
        <v>967</v>
      </c>
      <c r="C5774" s="113" t="s">
        <v>5784</v>
      </c>
      <c r="D5774" s="113" t="s">
        <v>819</v>
      </c>
      <c r="E5774" s="113" t="s">
        <v>820</v>
      </c>
      <c r="F5774" s="114">
        <v>2</v>
      </c>
      <c r="G5774" s="118" t="s">
        <v>821</v>
      </c>
    </row>
    <row r="5775" spans="1:7" ht="21" x14ac:dyDescent="0.35">
      <c r="A5775" s="112" t="s">
        <v>816</v>
      </c>
      <c r="B5775" s="113" t="s">
        <v>1274</v>
      </c>
      <c r="C5775" s="113" t="s">
        <v>5785</v>
      </c>
      <c r="D5775" s="113" t="s">
        <v>819</v>
      </c>
      <c r="E5775" s="113" t="s">
        <v>820</v>
      </c>
      <c r="F5775" s="114">
        <v>4</v>
      </c>
      <c r="G5775" s="118" t="s">
        <v>821</v>
      </c>
    </row>
    <row r="5776" spans="1:7" ht="21" x14ac:dyDescent="0.35">
      <c r="A5776" s="112" t="s">
        <v>816</v>
      </c>
      <c r="B5776" s="113" t="s">
        <v>825</v>
      </c>
      <c r="C5776" s="113" t="s">
        <v>1252</v>
      </c>
      <c r="D5776" s="113" t="s">
        <v>819</v>
      </c>
      <c r="E5776" s="113" t="s">
        <v>829</v>
      </c>
      <c r="F5776" s="114">
        <v>13</v>
      </c>
      <c r="G5776" s="118" t="s">
        <v>821</v>
      </c>
    </row>
    <row r="5777" spans="1:7" ht="21" x14ac:dyDescent="0.35">
      <c r="A5777" s="112" t="s">
        <v>816</v>
      </c>
      <c r="B5777" s="113" t="s">
        <v>1266</v>
      </c>
      <c r="C5777" s="113" t="s">
        <v>1267</v>
      </c>
      <c r="D5777" s="113" t="s">
        <v>819</v>
      </c>
      <c r="E5777" s="113" t="s">
        <v>829</v>
      </c>
      <c r="F5777" s="114">
        <v>4</v>
      </c>
      <c r="G5777" s="118" t="s">
        <v>821</v>
      </c>
    </row>
    <row r="5778" spans="1:7" ht="21" x14ac:dyDescent="0.35">
      <c r="A5778" s="112" t="s">
        <v>816</v>
      </c>
      <c r="B5778" s="113" t="s">
        <v>1340</v>
      </c>
      <c r="C5778" s="113" t="s">
        <v>1806</v>
      </c>
      <c r="D5778" s="113" t="s">
        <v>819</v>
      </c>
      <c r="E5778" s="113" t="s">
        <v>820</v>
      </c>
      <c r="F5778" s="114">
        <v>1</v>
      </c>
      <c r="G5778" s="118" t="s">
        <v>821</v>
      </c>
    </row>
    <row r="5779" spans="1:7" ht="21" x14ac:dyDescent="0.35">
      <c r="A5779" s="112" t="s">
        <v>816</v>
      </c>
      <c r="B5779" s="113" t="s">
        <v>917</v>
      </c>
      <c r="C5779" s="113" t="s">
        <v>5786</v>
      </c>
      <c r="D5779" s="113" t="s">
        <v>824</v>
      </c>
      <c r="E5779" s="115"/>
      <c r="F5779" s="114">
        <v>1</v>
      </c>
      <c r="G5779" s="118" t="s">
        <v>821</v>
      </c>
    </row>
    <row r="5780" spans="1:7" ht="21" x14ac:dyDescent="0.35">
      <c r="A5780" s="112" t="s">
        <v>816</v>
      </c>
      <c r="B5780" s="113" t="s">
        <v>853</v>
      </c>
      <c r="C5780" s="113" t="s">
        <v>5787</v>
      </c>
      <c r="D5780" s="113" t="s">
        <v>824</v>
      </c>
      <c r="E5780" s="115"/>
      <c r="F5780" s="114">
        <v>24</v>
      </c>
      <c r="G5780" s="118" t="s">
        <v>821</v>
      </c>
    </row>
    <row r="5781" spans="1:7" x14ac:dyDescent="0.35">
      <c r="A5781" s="112" t="s">
        <v>816</v>
      </c>
      <c r="B5781" s="113" t="s">
        <v>1361</v>
      </c>
      <c r="C5781" s="113" t="s">
        <v>1497</v>
      </c>
      <c r="D5781" s="113" t="s">
        <v>819</v>
      </c>
      <c r="E5781" s="113" t="s">
        <v>820</v>
      </c>
      <c r="F5781" s="114">
        <v>1</v>
      </c>
      <c r="G5781" s="118" t="s">
        <v>821</v>
      </c>
    </row>
    <row r="5782" spans="1:7" ht="21" x14ac:dyDescent="0.35">
      <c r="A5782" s="112" t="s">
        <v>816</v>
      </c>
      <c r="B5782" s="113" t="s">
        <v>825</v>
      </c>
      <c r="C5782" s="113" t="s">
        <v>1808</v>
      </c>
      <c r="D5782" s="113" t="s">
        <v>819</v>
      </c>
      <c r="E5782" s="113" t="s">
        <v>829</v>
      </c>
      <c r="F5782" s="114">
        <v>2</v>
      </c>
      <c r="G5782" s="118" t="s">
        <v>821</v>
      </c>
    </row>
    <row r="5783" spans="1:7" ht="21" x14ac:dyDescent="0.35">
      <c r="A5783" s="112" t="s">
        <v>816</v>
      </c>
      <c r="B5783" s="113" t="s">
        <v>822</v>
      </c>
      <c r="C5783" s="113" t="s">
        <v>5788</v>
      </c>
      <c r="D5783" s="113" t="s">
        <v>819</v>
      </c>
      <c r="E5783" s="113" t="s">
        <v>820</v>
      </c>
      <c r="F5783" s="114">
        <v>1</v>
      </c>
      <c r="G5783" s="118" t="s">
        <v>821</v>
      </c>
    </row>
    <row r="5784" spans="1:7" ht="21" x14ac:dyDescent="0.35">
      <c r="A5784" s="112" t="s">
        <v>816</v>
      </c>
      <c r="B5784" s="113" t="s">
        <v>822</v>
      </c>
      <c r="C5784" s="113" t="s">
        <v>5789</v>
      </c>
      <c r="D5784" s="113" t="s">
        <v>819</v>
      </c>
      <c r="E5784" s="113" t="s">
        <v>820</v>
      </c>
      <c r="F5784" s="114">
        <v>1</v>
      </c>
      <c r="G5784" s="118" t="s">
        <v>821</v>
      </c>
    </row>
    <row r="5785" spans="1:7" ht="31.5" x14ac:dyDescent="0.35">
      <c r="A5785" s="112" t="s">
        <v>816</v>
      </c>
      <c r="B5785" s="113" t="s">
        <v>822</v>
      </c>
      <c r="C5785" s="113" t="s">
        <v>3761</v>
      </c>
      <c r="D5785" s="113" t="s">
        <v>819</v>
      </c>
      <c r="E5785" s="113" t="s">
        <v>985</v>
      </c>
      <c r="F5785" s="114">
        <v>3</v>
      </c>
      <c r="G5785" s="118" t="s">
        <v>821</v>
      </c>
    </row>
    <row r="5786" spans="1:7" ht="21" x14ac:dyDescent="0.35">
      <c r="A5786" s="112" t="s">
        <v>816</v>
      </c>
      <c r="B5786" s="113" t="s">
        <v>967</v>
      </c>
      <c r="C5786" s="113" t="s">
        <v>2690</v>
      </c>
      <c r="D5786" s="113" t="s">
        <v>819</v>
      </c>
      <c r="E5786" s="113" t="s">
        <v>820</v>
      </c>
      <c r="F5786" s="114">
        <v>1</v>
      </c>
      <c r="G5786" s="118" t="s">
        <v>821</v>
      </c>
    </row>
    <row r="5787" spans="1:7" ht="31.5" x14ac:dyDescent="0.35">
      <c r="A5787" s="112" t="s">
        <v>816</v>
      </c>
      <c r="B5787" s="113" t="s">
        <v>880</v>
      </c>
      <c r="C5787" s="113" t="s">
        <v>2784</v>
      </c>
      <c r="D5787" s="113" t="s">
        <v>819</v>
      </c>
      <c r="E5787" s="113" t="s">
        <v>820</v>
      </c>
      <c r="F5787" s="114">
        <v>1</v>
      </c>
      <c r="G5787" s="118" t="s">
        <v>821</v>
      </c>
    </row>
    <row r="5788" spans="1:7" ht="21" x14ac:dyDescent="0.35">
      <c r="A5788" s="112" t="s">
        <v>816</v>
      </c>
      <c r="B5788" s="113" t="s">
        <v>1231</v>
      </c>
      <c r="C5788" s="113" t="s">
        <v>5790</v>
      </c>
      <c r="D5788" s="113" t="s">
        <v>819</v>
      </c>
      <c r="E5788" s="113" t="s">
        <v>838</v>
      </c>
      <c r="F5788" s="114">
        <v>1</v>
      </c>
      <c r="G5788" s="118" t="s">
        <v>821</v>
      </c>
    </row>
    <row r="5789" spans="1:7" ht="21" x14ac:dyDescent="0.35">
      <c r="A5789" s="112" t="s">
        <v>816</v>
      </c>
      <c r="B5789" s="113" t="s">
        <v>822</v>
      </c>
      <c r="C5789" s="113" t="s">
        <v>5791</v>
      </c>
      <c r="D5789" s="113" t="s">
        <v>819</v>
      </c>
      <c r="E5789" s="113" t="s">
        <v>820</v>
      </c>
      <c r="F5789" s="114">
        <v>1</v>
      </c>
      <c r="G5789" s="118" t="s">
        <v>821</v>
      </c>
    </row>
    <row r="5790" spans="1:7" ht="21" x14ac:dyDescent="0.35">
      <c r="A5790" s="112" t="s">
        <v>816</v>
      </c>
      <c r="B5790" s="113" t="s">
        <v>834</v>
      </c>
      <c r="C5790" s="113" t="s">
        <v>5792</v>
      </c>
      <c r="D5790" s="113" t="s">
        <v>819</v>
      </c>
      <c r="E5790" s="113" t="s">
        <v>829</v>
      </c>
      <c r="F5790" s="114">
        <v>2</v>
      </c>
      <c r="G5790" s="118" t="s">
        <v>821</v>
      </c>
    </row>
    <row r="5791" spans="1:7" ht="21" x14ac:dyDescent="0.35">
      <c r="A5791" s="112" t="s">
        <v>816</v>
      </c>
      <c r="B5791" s="113" t="s">
        <v>1231</v>
      </c>
      <c r="C5791" s="113" t="s">
        <v>5793</v>
      </c>
      <c r="D5791" s="113" t="s">
        <v>819</v>
      </c>
      <c r="E5791" s="113" t="s">
        <v>820</v>
      </c>
      <c r="F5791" s="114">
        <v>1</v>
      </c>
      <c r="G5791" s="118" t="s">
        <v>821</v>
      </c>
    </row>
    <row r="5792" spans="1:7" ht="21" x14ac:dyDescent="0.35">
      <c r="A5792" s="112" t="s">
        <v>816</v>
      </c>
      <c r="B5792" s="113" t="s">
        <v>935</v>
      </c>
      <c r="C5792" s="113" t="s">
        <v>3028</v>
      </c>
      <c r="D5792" s="113" t="s">
        <v>819</v>
      </c>
      <c r="E5792" s="113" t="s">
        <v>820</v>
      </c>
      <c r="F5792" s="114">
        <v>1</v>
      </c>
      <c r="G5792" s="118" t="s">
        <v>821</v>
      </c>
    </row>
    <row r="5793" spans="1:7" x14ac:dyDescent="0.35">
      <c r="A5793" s="112" t="s">
        <v>816</v>
      </c>
      <c r="B5793" s="113" t="s">
        <v>1319</v>
      </c>
      <c r="C5793" s="113" t="s">
        <v>2466</v>
      </c>
      <c r="D5793" s="113" t="s">
        <v>819</v>
      </c>
      <c r="E5793" s="113" t="s">
        <v>820</v>
      </c>
      <c r="F5793" s="114">
        <v>1</v>
      </c>
      <c r="G5793" s="118" t="s">
        <v>821</v>
      </c>
    </row>
    <row r="5794" spans="1:7" x14ac:dyDescent="0.35">
      <c r="A5794" s="112" t="s">
        <v>816</v>
      </c>
      <c r="B5794" s="113" t="s">
        <v>1209</v>
      </c>
      <c r="C5794" s="113" t="s">
        <v>5794</v>
      </c>
      <c r="D5794" s="113" t="s">
        <v>819</v>
      </c>
      <c r="E5794" s="113" t="s">
        <v>838</v>
      </c>
      <c r="F5794" s="114">
        <v>3</v>
      </c>
      <c r="G5794" s="118" t="s">
        <v>821</v>
      </c>
    </row>
    <row r="5795" spans="1:7" ht="21" x14ac:dyDescent="0.35">
      <c r="A5795" s="112" t="s">
        <v>816</v>
      </c>
      <c r="B5795" s="113" t="s">
        <v>1231</v>
      </c>
      <c r="C5795" s="113" t="s">
        <v>5795</v>
      </c>
      <c r="D5795" s="113" t="s">
        <v>819</v>
      </c>
      <c r="E5795" s="113" t="s">
        <v>820</v>
      </c>
      <c r="F5795" s="114">
        <v>1</v>
      </c>
      <c r="G5795" s="118" t="s">
        <v>821</v>
      </c>
    </row>
    <row r="5796" spans="1:7" ht="21" x14ac:dyDescent="0.35">
      <c r="A5796" s="112" t="s">
        <v>816</v>
      </c>
      <c r="B5796" s="113" t="s">
        <v>1274</v>
      </c>
      <c r="C5796" s="113" t="s">
        <v>3162</v>
      </c>
      <c r="D5796" s="113" t="s">
        <v>819</v>
      </c>
      <c r="E5796" s="113" t="s">
        <v>838</v>
      </c>
      <c r="F5796" s="114">
        <v>1</v>
      </c>
      <c r="G5796" s="118" t="s">
        <v>821</v>
      </c>
    </row>
    <row r="5797" spans="1:7" ht="21" x14ac:dyDescent="0.35">
      <c r="A5797" s="112" t="s">
        <v>816</v>
      </c>
      <c r="B5797" s="113" t="s">
        <v>822</v>
      </c>
      <c r="C5797" s="113" t="s">
        <v>5796</v>
      </c>
      <c r="D5797" s="113" t="s">
        <v>819</v>
      </c>
      <c r="E5797" s="113" t="s">
        <v>838</v>
      </c>
      <c r="F5797" s="114">
        <v>1</v>
      </c>
      <c r="G5797" s="118" t="s">
        <v>821</v>
      </c>
    </row>
    <row r="5798" spans="1:7" ht="21" x14ac:dyDescent="0.35">
      <c r="A5798" s="112" t="s">
        <v>816</v>
      </c>
      <c r="B5798" s="113" t="s">
        <v>822</v>
      </c>
      <c r="C5798" s="113" t="s">
        <v>5797</v>
      </c>
      <c r="D5798" s="113" t="s">
        <v>819</v>
      </c>
      <c r="E5798" s="113" t="s">
        <v>829</v>
      </c>
      <c r="F5798" s="114">
        <v>1</v>
      </c>
      <c r="G5798" s="118" t="s">
        <v>821</v>
      </c>
    </row>
    <row r="5799" spans="1:7" ht="21" x14ac:dyDescent="0.35">
      <c r="A5799" s="112" t="s">
        <v>816</v>
      </c>
      <c r="B5799" s="113" t="s">
        <v>822</v>
      </c>
      <c r="C5799" s="113" t="s">
        <v>5798</v>
      </c>
      <c r="D5799" s="113" t="s">
        <v>819</v>
      </c>
      <c r="E5799" s="113" t="s">
        <v>829</v>
      </c>
      <c r="F5799" s="114">
        <v>1</v>
      </c>
      <c r="G5799" s="118" t="s">
        <v>821</v>
      </c>
    </row>
    <row r="5800" spans="1:7" ht="21" x14ac:dyDescent="0.35">
      <c r="A5800" s="112" t="s">
        <v>816</v>
      </c>
      <c r="B5800" s="113" t="s">
        <v>1098</v>
      </c>
      <c r="C5800" s="113" t="s">
        <v>5799</v>
      </c>
      <c r="D5800" s="113" t="s">
        <v>824</v>
      </c>
      <c r="E5800" s="115"/>
      <c r="F5800" s="114">
        <v>1</v>
      </c>
      <c r="G5800" s="118" t="s">
        <v>821</v>
      </c>
    </row>
    <row r="5801" spans="1:7" ht="21" x14ac:dyDescent="0.35">
      <c r="A5801" s="112" t="s">
        <v>816</v>
      </c>
      <c r="B5801" s="113" t="s">
        <v>924</v>
      </c>
      <c r="C5801" s="113" t="s">
        <v>4541</v>
      </c>
      <c r="D5801" s="113" t="s">
        <v>819</v>
      </c>
      <c r="E5801" s="113" t="s">
        <v>820</v>
      </c>
      <c r="F5801" s="114">
        <v>1</v>
      </c>
      <c r="G5801" s="118" t="s">
        <v>821</v>
      </c>
    </row>
    <row r="5802" spans="1:7" ht="21" x14ac:dyDescent="0.35">
      <c r="A5802" s="112" t="s">
        <v>816</v>
      </c>
      <c r="B5802" s="113" t="s">
        <v>890</v>
      </c>
      <c r="C5802" s="113" t="s">
        <v>5150</v>
      </c>
      <c r="D5802" s="113" t="s">
        <v>819</v>
      </c>
      <c r="E5802" s="113" t="s">
        <v>838</v>
      </c>
      <c r="F5802" s="114">
        <v>1</v>
      </c>
      <c r="G5802" s="118" t="s">
        <v>821</v>
      </c>
    </row>
    <row r="5803" spans="1:7" ht="21" x14ac:dyDescent="0.35">
      <c r="A5803" s="112" t="s">
        <v>816</v>
      </c>
      <c r="B5803" s="113" t="s">
        <v>1156</v>
      </c>
      <c r="C5803" s="113" t="s">
        <v>5800</v>
      </c>
      <c r="D5803" s="113" t="s">
        <v>819</v>
      </c>
      <c r="E5803" s="113" t="s">
        <v>820</v>
      </c>
      <c r="F5803" s="114">
        <v>1</v>
      </c>
      <c r="G5803" s="118" t="s">
        <v>821</v>
      </c>
    </row>
    <row r="5804" spans="1:7" ht="21" x14ac:dyDescent="0.35">
      <c r="A5804" s="112" t="s">
        <v>816</v>
      </c>
      <c r="B5804" s="113" t="s">
        <v>1378</v>
      </c>
      <c r="C5804" s="113" t="s">
        <v>5801</v>
      </c>
      <c r="D5804" s="113" t="s">
        <v>819</v>
      </c>
      <c r="E5804" s="113" t="s">
        <v>829</v>
      </c>
      <c r="F5804" s="114">
        <v>9</v>
      </c>
      <c r="G5804" s="118" t="s">
        <v>821</v>
      </c>
    </row>
    <row r="5805" spans="1:7" ht="21" x14ac:dyDescent="0.35">
      <c r="A5805" s="112" t="s">
        <v>816</v>
      </c>
      <c r="B5805" s="113" t="s">
        <v>850</v>
      </c>
      <c r="C5805" s="113" t="s">
        <v>851</v>
      </c>
      <c r="D5805" s="113" t="s">
        <v>819</v>
      </c>
      <c r="E5805" s="113" t="s">
        <v>820</v>
      </c>
      <c r="F5805" s="114">
        <v>1</v>
      </c>
      <c r="G5805" s="118" t="s">
        <v>821</v>
      </c>
    </row>
    <row r="5806" spans="1:7" ht="21" x14ac:dyDescent="0.35">
      <c r="A5806" s="112" t="s">
        <v>816</v>
      </c>
      <c r="B5806" s="113" t="s">
        <v>871</v>
      </c>
      <c r="C5806" s="113" t="s">
        <v>872</v>
      </c>
      <c r="D5806" s="113" t="s">
        <v>819</v>
      </c>
      <c r="E5806" s="113" t="s">
        <v>829</v>
      </c>
      <c r="F5806" s="114">
        <v>3</v>
      </c>
      <c r="G5806" s="118" t="s">
        <v>821</v>
      </c>
    </row>
    <row r="5807" spans="1:7" ht="21" x14ac:dyDescent="0.35">
      <c r="A5807" s="112" t="s">
        <v>816</v>
      </c>
      <c r="B5807" s="113" t="s">
        <v>1331</v>
      </c>
      <c r="C5807" s="113" t="s">
        <v>5802</v>
      </c>
      <c r="D5807" s="113" t="s">
        <v>819</v>
      </c>
      <c r="E5807" s="113" t="s">
        <v>845</v>
      </c>
      <c r="F5807" s="114">
        <v>1</v>
      </c>
      <c r="G5807" s="118" t="s">
        <v>821</v>
      </c>
    </row>
    <row r="5808" spans="1:7" ht="21" x14ac:dyDescent="0.35">
      <c r="A5808" s="112" t="s">
        <v>816</v>
      </c>
      <c r="B5808" s="113" t="s">
        <v>983</v>
      </c>
      <c r="C5808" s="113" t="s">
        <v>5726</v>
      </c>
      <c r="D5808" s="113" t="s">
        <v>819</v>
      </c>
      <c r="E5808" s="113" t="s">
        <v>829</v>
      </c>
      <c r="F5808" s="114">
        <v>14</v>
      </c>
      <c r="G5808" s="118" t="s">
        <v>821</v>
      </c>
    </row>
    <row r="5809" spans="1:7" x14ac:dyDescent="0.35">
      <c r="A5809" s="112" t="s">
        <v>816</v>
      </c>
      <c r="B5809" s="113" t="s">
        <v>907</v>
      </c>
      <c r="C5809" s="113" t="s">
        <v>923</v>
      </c>
      <c r="D5809" s="113" t="s">
        <v>819</v>
      </c>
      <c r="E5809" s="113" t="s">
        <v>829</v>
      </c>
      <c r="F5809" s="114">
        <v>2</v>
      </c>
      <c r="G5809" s="118" t="s">
        <v>821</v>
      </c>
    </row>
    <row r="5810" spans="1:7" ht="21" x14ac:dyDescent="0.35">
      <c r="A5810" s="112" t="s">
        <v>816</v>
      </c>
      <c r="B5810" s="113" t="s">
        <v>1378</v>
      </c>
      <c r="C5810" s="113" t="s">
        <v>5803</v>
      </c>
      <c r="D5810" s="113" t="s">
        <v>819</v>
      </c>
      <c r="E5810" s="113" t="s">
        <v>829</v>
      </c>
      <c r="F5810" s="114">
        <v>6</v>
      </c>
      <c r="G5810" s="118" t="s">
        <v>821</v>
      </c>
    </row>
    <row r="5811" spans="1:7" ht="21" x14ac:dyDescent="0.35">
      <c r="A5811" s="112" t="s">
        <v>816</v>
      </c>
      <c r="B5811" s="113" t="s">
        <v>979</v>
      </c>
      <c r="C5811" s="113" t="s">
        <v>1088</v>
      </c>
      <c r="D5811" s="113" t="s">
        <v>819</v>
      </c>
      <c r="E5811" s="113" t="s">
        <v>820</v>
      </c>
      <c r="F5811" s="114">
        <v>3</v>
      </c>
      <c r="G5811" s="118" t="s">
        <v>821</v>
      </c>
    </row>
    <row r="5812" spans="1:7" ht="31.5" x14ac:dyDescent="0.35">
      <c r="A5812" s="112" t="s">
        <v>816</v>
      </c>
      <c r="B5812" s="113" t="s">
        <v>896</v>
      </c>
      <c r="C5812" s="113" t="s">
        <v>897</v>
      </c>
      <c r="D5812" s="113" t="s">
        <v>819</v>
      </c>
      <c r="E5812" s="113" t="s">
        <v>838</v>
      </c>
      <c r="F5812" s="114">
        <v>1</v>
      </c>
      <c r="G5812" s="118" t="s">
        <v>898</v>
      </c>
    </row>
    <row r="5813" spans="1:7" ht="31.5" x14ac:dyDescent="0.35">
      <c r="A5813" s="112" t="s">
        <v>816</v>
      </c>
      <c r="B5813" s="113" t="s">
        <v>890</v>
      </c>
      <c r="C5813" s="113" t="s">
        <v>5804</v>
      </c>
      <c r="D5813" s="113" t="s">
        <v>819</v>
      </c>
      <c r="E5813" s="113" t="s">
        <v>889</v>
      </c>
      <c r="F5813" s="114">
        <v>1</v>
      </c>
      <c r="G5813" s="118" t="s">
        <v>821</v>
      </c>
    </row>
    <row r="5814" spans="1:7" ht="21" x14ac:dyDescent="0.35">
      <c r="A5814" s="112" t="s">
        <v>816</v>
      </c>
      <c r="B5814" s="113" t="s">
        <v>972</v>
      </c>
      <c r="C5814" s="113" t="s">
        <v>974</v>
      </c>
      <c r="D5814" s="113" t="s">
        <v>819</v>
      </c>
      <c r="E5814" s="113" t="s">
        <v>820</v>
      </c>
      <c r="F5814" s="114">
        <v>4</v>
      </c>
      <c r="G5814" s="118" t="s">
        <v>821</v>
      </c>
    </row>
    <row r="5815" spans="1:7" ht="21" x14ac:dyDescent="0.35">
      <c r="A5815" s="112" t="s">
        <v>816</v>
      </c>
      <c r="B5815" s="113" t="s">
        <v>861</v>
      </c>
      <c r="C5815" s="113" t="s">
        <v>5805</v>
      </c>
      <c r="D5815" s="113" t="s">
        <v>819</v>
      </c>
      <c r="E5815" s="113" t="s">
        <v>820</v>
      </c>
      <c r="F5815" s="114">
        <v>1</v>
      </c>
      <c r="G5815" s="118" t="s">
        <v>821</v>
      </c>
    </row>
    <row r="5816" spans="1:7" x14ac:dyDescent="0.35">
      <c r="A5816" s="112" t="s">
        <v>816</v>
      </c>
      <c r="B5816" s="113" t="s">
        <v>867</v>
      </c>
      <c r="C5816" s="113" t="s">
        <v>920</v>
      </c>
      <c r="D5816" s="113" t="s">
        <v>819</v>
      </c>
      <c r="E5816" s="113" t="s">
        <v>845</v>
      </c>
      <c r="F5816" s="114">
        <v>1</v>
      </c>
      <c r="G5816" s="118" t="s">
        <v>821</v>
      </c>
    </row>
    <row r="5817" spans="1:7" ht="21" x14ac:dyDescent="0.35">
      <c r="A5817" s="112" t="s">
        <v>816</v>
      </c>
      <c r="B5817" s="113" t="s">
        <v>917</v>
      </c>
      <c r="C5817" s="113" t="s">
        <v>987</v>
      </c>
      <c r="D5817" s="113" t="s">
        <v>819</v>
      </c>
      <c r="E5817" s="113" t="s">
        <v>829</v>
      </c>
      <c r="F5817" s="114">
        <v>5</v>
      </c>
      <c r="G5817" s="118" t="s">
        <v>821</v>
      </c>
    </row>
    <row r="5818" spans="1:7" ht="21" x14ac:dyDescent="0.35">
      <c r="A5818" s="112" t="s">
        <v>816</v>
      </c>
      <c r="B5818" s="113" t="s">
        <v>825</v>
      </c>
      <c r="C5818" s="113" t="s">
        <v>859</v>
      </c>
      <c r="D5818" s="113" t="s">
        <v>819</v>
      </c>
      <c r="E5818" s="113" t="s">
        <v>829</v>
      </c>
      <c r="F5818" s="114">
        <v>3</v>
      </c>
      <c r="G5818" s="118" t="s">
        <v>821</v>
      </c>
    </row>
    <row r="5819" spans="1:7" ht="21" x14ac:dyDescent="0.35">
      <c r="A5819" s="112" t="s">
        <v>816</v>
      </c>
      <c r="B5819" s="113" t="s">
        <v>850</v>
      </c>
      <c r="C5819" s="113" t="s">
        <v>5806</v>
      </c>
      <c r="D5819" s="113" t="s">
        <v>819</v>
      </c>
      <c r="E5819" s="113" t="s">
        <v>820</v>
      </c>
      <c r="F5819" s="114">
        <v>1</v>
      </c>
      <c r="G5819" s="118" t="s">
        <v>821</v>
      </c>
    </row>
    <row r="5820" spans="1:7" ht="21" x14ac:dyDescent="0.35">
      <c r="A5820" s="112" t="s">
        <v>816</v>
      </c>
      <c r="B5820" s="113" t="s">
        <v>1120</v>
      </c>
      <c r="C5820" s="113" t="s">
        <v>1121</v>
      </c>
      <c r="D5820" s="113" t="s">
        <v>819</v>
      </c>
      <c r="E5820" s="113" t="s">
        <v>820</v>
      </c>
      <c r="F5820" s="114">
        <v>8</v>
      </c>
      <c r="G5820" s="118" t="s">
        <v>821</v>
      </c>
    </row>
    <row r="5821" spans="1:7" x14ac:dyDescent="0.35">
      <c r="A5821" s="112" t="s">
        <v>816</v>
      </c>
      <c r="B5821" s="113" t="s">
        <v>1289</v>
      </c>
      <c r="C5821" s="113" t="s">
        <v>5807</v>
      </c>
      <c r="D5821" s="113" t="s">
        <v>819</v>
      </c>
      <c r="E5821" s="113" t="s">
        <v>838</v>
      </c>
      <c r="F5821" s="114">
        <v>1</v>
      </c>
      <c r="G5821" s="118" t="s">
        <v>821</v>
      </c>
    </row>
    <row r="5822" spans="1:7" ht="21" x14ac:dyDescent="0.35">
      <c r="A5822" s="112" t="s">
        <v>816</v>
      </c>
      <c r="B5822" s="113" t="s">
        <v>822</v>
      </c>
      <c r="C5822" s="113" t="s">
        <v>5808</v>
      </c>
      <c r="D5822" s="113" t="s">
        <v>819</v>
      </c>
      <c r="E5822" s="113" t="s">
        <v>820</v>
      </c>
      <c r="F5822" s="114">
        <v>1</v>
      </c>
      <c r="G5822" s="118" t="s">
        <v>821</v>
      </c>
    </row>
    <row r="5823" spans="1:7" x14ac:dyDescent="0.35">
      <c r="A5823" s="112" t="s">
        <v>816</v>
      </c>
      <c r="B5823" s="113" t="s">
        <v>907</v>
      </c>
      <c r="C5823" s="113" t="s">
        <v>966</v>
      </c>
      <c r="D5823" s="113" t="s">
        <v>819</v>
      </c>
      <c r="E5823" s="113" t="s">
        <v>820</v>
      </c>
      <c r="F5823" s="114">
        <v>2</v>
      </c>
      <c r="G5823" s="118" t="s">
        <v>821</v>
      </c>
    </row>
    <row r="5824" spans="1:7" ht="21" x14ac:dyDescent="0.35">
      <c r="A5824" s="112" t="s">
        <v>816</v>
      </c>
      <c r="B5824" s="113" t="s">
        <v>825</v>
      </c>
      <c r="C5824" s="113" t="s">
        <v>1131</v>
      </c>
      <c r="D5824" s="113" t="s">
        <v>819</v>
      </c>
      <c r="E5824" s="113" t="s">
        <v>985</v>
      </c>
      <c r="F5824" s="114">
        <v>11</v>
      </c>
      <c r="G5824" s="118" t="s">
        <v>821</v>
      </c>
    </row>
    <row r="5825" spans="1:7" ht="21" x14ac:dyDescent="0.35">
      <c r="A5825" s="112" t="s">
        <v>816</v>
      </c>
      <c r="B5825" s="113" t="s">
        <v>975</v>
      </c>
      <c r="C5825" s="113" t="s">
        <v>976</v>
      </c>
      <c r="D5825" s="113" t="s">
        <v>819</v>
      </c>
      <c r="E5825" s="113" t="s">
        <v>820</v>
      </c>
      <c r="F5825" s="114">
        <v>1</v>
      </c>
      <c r="G5825" s="118" t="s">
        <v>821</v>
      </c>
    </row>
    <row r="5826" spans="1:7" ht="21" x14ac:dyDescent="0.35">
      <c r="A5826" s="112" t="s">
        <v>816</v>
      </c>
      <c r="B5826" s="113" t="s">
        <v>983</v>
      </c>
      <c r="C5826" s="113" t="s">
        <v>984</v>
      </c>
      <c r="D5826" s="113" t="s">
        <v>819</v>
      </c>
      <c r="E5826" s="113" t="s">
        <v>985</v>
      </c>
      <c r="F5826" s="114">
        <v>6</v>
      </c>
      <c r="G5826" s="118" t="s">
        <v>821</v>
      </c>
    </row>
    <row r="5827" spans="1:7" ht="21" x14ac:dyDescent="0.35">
      <c r="A5827" s="112" t="s">
        <v>816</v>
      </c>
      <c r="B5827" s="113" t="s">
        <v>1156</v>
      </c>
      <c r="C5827" s="113" t="s">
        <v>5809</v>
      </c>
      <c r="D5827" s="113" t="s">
        <v>819</v>
      </c>
      <c r="E5827" s="113" t="s">
        <v>820</v>
      </c>
      <c r="F5827" s="114">
        <v>1</v>
      </c>
      <c r="G5827" s="118" t="s">
        <v>821</v>
      </c>
    </row>
    <row r="5828" spans="1:7" ht="31.5" x14ac:dyDescent="0.35">
      <c r="A5828" s="112" t="s">
        <v>816</v>
      </c>
      <c r="B5828" s="113" t="s">
        <v>825</v>
      </c>
      <c r="C5828" s="113" t="s">
        <v>879</v>
      </c>
      <c r="D5828" s="113" t="s">
        <v>819</v>
      </c>
      <c r="E5828" s="113" t="s">
        <v>820</v>
      </c>
      <c r="F5828" s="114">
        <v>1</v>
      </c>
      <c r="G5828" s="118" t="s">
        <v>821</v>
      </c>
    </row>
    <row r="5829" spans="1:7" ht="21" x14ac:dyDescent="0.35">
      <c r="A5829" s="112" t="s">
        <v>816</v>
      </c>
      <c r="B5829" s="113" t="s">
        <v>834</v>
      </c>
      <c r="C5829" s="113" t="s">
        <v>5810</v>
      </c>
      <c r="D5829" s="113" t="s">
        <v>819</v>
      </c>
      <c r="E5829" s="113" t="s">
        <v>820</v>
      </c>
      <c r="F5829" s="114">
        <v>1</v>
      </c>
      <c r="G5829" s="118" t="s">
        <v>821</v>
      </c>
    </row>
    <row r="5830" spans="1:7" ht="21" x14ac:dyDescent="0.35">
      <c r="A5830" s="112" t="s">
        <v>816</v>
      </c>
      <c r="B5830" s="113" t="s">
        <v>850</v>
      </c>
      <c r="C5830" s="113" t="s">
        <v>5811</v>
      </c>
      <c r="D5830" s="113" t="s">
        <v>819</v>
      </c>
      <c r="E5830" s="113" t="s">
        <v>838</v>
      </c>
      <c r="F5830" s="114">
        <v>1</v>
      </c>
      <c r="G5830" s="118" t="s">
        <v>821</v>
      </c>
    </row>
    <row r="5831" spans="1:7" ht="21" x14ac:dyDescent="0.35">
      <c r="A5831" s="112" t="s">
        <v>816</v>
      </c>
      <c r="B5831" s="113" t="s">
        <v>967</v>
      </c>
      <c r="C5831" s="113" t="s">
        <v>5784</v>
      </c>
      <c r="D5831" s="113" t="s">
        <v>819</v>
      </c>
      <c r="E5831" s="113" t="s">
        <v>820</v>
      </c>
      <c r="F5831" s="114">
        <v>6</v>
      </c>
      <c r="G5831" s="118" t="s">
        <v>821</v>
      </c>
    </row>
    <row r="5832" spans="1:7" ht="21" x14ac:dyDescent="0.35">
      <c r="A5832" s="112" t="s">
        <v>816</v>
      </c>
      <c r="B5832" s="113" t="s">
        <v>825</v>
      </c>
      <c r="C5832" s="113" t="s">
        <v>875</v>
      </c>
      <c r="D5832" s="113" t="s">
        <v>819</v>
      </c>
      <c r="E5832" s="113" t="s">
        <v>829</v>
      </c>
      <c r="F5832" s="114">
        <v>4</v>
      </c>
      <c r="G5832" s="118" t="s">
        <v>821</v>
      </c>
    </row>
    <row r="5833" spans="1:7" ht="21" x14ac:dyDescent="0.35">
      <c r="A5833" s="112" t="s">
        <v>816</v>
      </c>
      <c r="B5833" s="113" t="s">
        <v>893</v>
      </c>
      <c r="C5833" s="113" t="s">
        <v>1276</v>
      </c>
      <c r="D5833" s="113" t="s">
        <v>819</v>
      </c>
      <c r="E5833" s="113" t="s">
        <v>829</v>
      </c>
      <c r="F5833" s="114">
        <v>8</v>
      </c>
      <c r="G5833" s="118" t="s">
        <v>821</v>
      </c>
    </row>
    <row r="5834" spans="1:7" ht="21" x14ac:dyDescent="0.35">
      <c r="A5834" s="112" t="s">
        <v>816</v>
      </c>
      <c r="B5834" s="113" t="s">
        <v>1045</v>
      </c>
      <c r="C5834" s="113" t="s">
        <v>1046</v>
      </c>
      <c r="D5834" s="113" t="s">
        <v>819</v>
      </c>
      <c r="E5834" s="113" t="s">
        <v>829</v>
      </c>
      <c r="F5834" s="114">
        <v>8</v>
      </c>
      <c r="G5834" s="118" t="s">
        <v>821</v>
      </c>
    </row>
    <row r="5835" spans="1:7" ht="21" x14ac:dyDescent="0.35">
      <c r="A5835" s="112" t="s">
        <v>816</v>
      </c>
      <c r="B5835" s="113" t="s">
        <v>822</v>
      </c>
      <c r="C5835" s="113" t="s">
        <v>5812</v>
      </c>
      <c r="D5835" s="113" t="s">
        <v>819</v>
      </c>
      <c r="E5835" s="113" t="s">
        <v>820</v>
      </c>
      <c r="F5835" s="114">
        <v>1</v>
      </c>
      <c r="G5835" s="118" t="s">
        <v>821</v>
      </c>
    </row>
    <row r="5836" spans="1:7" ht="31.5" x14ac:dyDescent="0.35">
      <c r="A5836" s="112" t="s">
        <v>816</v>
      </c>
      <c r="B5836" s="113" t="s">
        <v>822</v>
      </c>
      <c r="C5836" s="113" t="s">
        <v>5813</v>
      </c>
      <c r="D5836" s="113" t="s">
        <v>819</v>
      </c>
      <c r="E5836" s="113" t="s">
        <v>838</v>
      </c>
      <c r="F5836" s="114">
        <v>1</v>
      </c>
      <c r="G5836" s="118" t="s">
        <v>821</v>
      </c>
    </row>
    <row r="5837" spans="1:7" ht="21" x14ac:dyDescent="0.35">
      <c r="A5837" s="112" t="s">
        <v>816</v>
      </c>
      <c r="B5837" s="113" t="s">
        <v>880</v>
      </c>
      <c r="C5837" s="113" t="s">
        <v>5721</v>
      </c>
      <c r="D5837" s="113" t="s">
        <v>819</v>
      </c>
      <c r="E5837" s="113" t="s">
        <v>820</v>
      </c>
      <c r="F5837" s="114">
        <v>2</v>
      </c>
      <c r="G5837" s="118" t="s">
        <v>821</v>
      </c>
    </row>
    <row r="5838" spans="1:7" ht="21" x14ac:dyDescent="0.35">
      <c r="A5838" s="112" t="s">
        <v>816</v>
      </c>
      <c r="B5838" s="113" t="s">
        <v>880</v>
      </c>
      <c r="C5838" s="113" t="s">
        <v>5814</v>
      </c>
      <c r="D5838" s="113" t="s">
        <v>819</v>
      </c>
      <c r="E5838" s="113" t="s">
        <v>820</v>
      </c>
      <c r="F5838" s="114">
        <v>2</v>
      </c>
      <c r="G5838" s="118" t="s">
        <v>821</v>
      </c>
    </row>
    <row r="5839" spans="1:7" x14ac:dyDescent="0.35">
      <c r="A5839" s="112" t="s">
        <v>816</v>
      </c>
      <c r="B5839" s="113" t="s">
        <v>825</v>
      </c>
      <c r="C5839" s="113" t="s">
        <v>5759</v>
      </c>
      <c r="D5839" s="113" t="s">
        <v>824</v>
      </c>
      <c r="E5839" s="115"/>
      <c r="F5839" s="114">
        <v>3</v>
      </c>
      <c r="G5839" s="118" t="s">
        <v>821</v>
      </c>
    </row>
    <row r="5840" spans="1:7" x14ac:dyDescent="0.35">
      <c r="A5840" s="112" t="s">
        <v>816</v>
      </c>
      <c r="B5840" s="113" t="s">
        <v>867</v>
      </c>
      <c r="C5840" s="113" t="s">
        <v>5815</v>
      </c>
      <c r="D5840" s="113" t="s">
        <v>819</v>
      </c>
      <c r="E5840" s="113" t="s">
        <v>845</v>
      </c>
      <c r="F5840" s="114">
        <v>1</v>
      </c>
      <c r="G5840" s="118" t="s">
        <v>821</v>
      </c>
    </row>
    <row r="5841" spans="1:7" ht="21" x14ac:dyDescent="0.35">
      <c r="A5841" s="112" t="s">
        <v>816</v>
      </c>
      <c r="B5841" s="113" t="s">
        <v>822</v>
      </c>
      <c r="C5841" s="113" t="s">
        <v>5816</v>
      </c>
      <c r="D5841" s="113" t="s">
        <v>819</v>
      </c>
      <c r="E5841" s="113" t="s">
        <v>820</v>
      </c>
      <c r="F5841" s="114">
        <v>1</v>
      </c>
      <c r="G5841" s="118" t="s">
        <v>821</v>
      </c>
    </row>
    <row r="5842" spans="1:7" x14ac:dyDescent="0.35">
      <c r="A5842" s="112" t="s">
        <v>816</v>
      </c>
      <c r="B5842" s="113" t="s">
        <v>5817</v>
      </c>
      <c r="C5842" s="113" t="s">
        <v>5818</v>
      </c>
      <c r="D5842" s="113" t="s">
        <v>819</v>
      </c>
      <c r="E5842" s="113" t="s">
        <v>838</v>
      </c>
      <c r="F5842" s="114">
        <v>1</v>
      </c>
      <c r="G5842" s="118" t="s">
        <v>821</v>
      </c>
    </row>
    <row r="5843" spans="1:7" ht="21" x14ac:dyDescent="0.35">
      <c r="A5843" s="112" t="s">
        <v>816</v>
      </c>
      <c r="B5843" s="113" t="s">
        <v>882</v>
      </c>
      <c r="C5843" s="113" t="s">
        <v>5819</v>
      </c>
      <c r="D5843" s="113" t="s">
        <v>819</v>
      </c>
      <c r="E5843" s="113" t="s">
        <v>845</v>
      </c>
      <c r="F5843" s="114">
        <v>1</v>
      </c>
      <c r="G5843" s="118" t="s">
        <v>821</v>
      </c>
    </row>
    <row r="5844" spans="1:7" ht="21" x14ac:dyDescent="0.35">
      <c r="A5844" s="112" t="s">
        <v>816</v>
      </c>
      <c r="B5844" s="113" t="s">
        <v>834</v>
      </c>
      <c r="C5844" s="113" t="s">
        <v>5820</v>
      </c>
      <c r="D5844" s="113" t="s">
        <v>819</v>
      </c>
      <c r="E5844" s="113" t="s">
        <v>820</v>
      </c>
      <c r="F5844" s="114">
        <v>1</v>
      </c>
      <c r="G5844" s="118" t="s">
        <v>821</v>
      </c>
    </row>
    <row r="5845" spans="1:7" ht="21" x14ac:dyDescent="0.35">
      <c r="A5845" s="112" t="s">
        <v>816</v>
      </c>
      <c r="B5845" s="113" t="s">
        <v>1144</v>
      </c>
      <c r="C5845" s="113" t="s">
        <v>2234</v>
      </c>
      <c r="D5845" s="113" t="s">
        <v>819</v>
      </c>
      <c r="E5845" s="113" t="s">
        <v>829</v>
      </c>
      <c r="F5845" s="114">
        <v>16</v>
      </c>
      <c r="G5845" s="118" t="s">
        <v>821</v>
      </c>
    </row>
    <row r="5846" spans="1:7" ht="21" x14ac:dyDescent="0.35">
      <c r="A5846" s="112" t="s">
        <v>816</v>
      </c>
      <c r="B5846" s="113" t="s">
        <v>1489</v>
      </c>
      <c r="C5846" s="113" t="s">
        <v>5769</v>
      </c>
      <c r="D5846" s="113" t="s">
        <v>819</v>
      </c>
      <c r="E5846" s="113" t="s">
        <v>985</v>
      </c>
      <c r="F5846" s="114">
        <v>11</v>
      </c>
      <c r="G5846" s="118" t="s">
        <v>821</v>
      </c>
    </row>
    <row r="5847" spans="1:7" ht="21" x14ac:dyDescent="0.35">
      <c r="A5847" s="112" t="s">
        <v>816</v>
      </c>
      <c r="B5847" s="113" t="s">
        <v>907</v>
      </c>
      <c r="C5847" s="113" t="s">
        <v>5821</v>
      </c>
      <c r="D5847" s="113" t="s">
        <v>819</v>
      </c>
      <c r="E5847" s="113" t="s">
        <v>838</v>
      </c>
      <c r="F5847" s="114">
        <v>1</v>
      </c>
      <c r="G5847" s="118" t="s">
        <v>821</v>
      </c>
    </row>
    <row r="5848" spans="1:7" ht="42" x14ac:dyDescent="0.35">
      <c r="A5848" s="112" t="s">
        <v>816</v>
      </c>
      <c r="B5848" s="113" t="s">
        <v>5781</v>
      </c>
      <c r="C5848" s="113" t="s">
        <v>5822</v>
      </c>
      <c r="D5848" s="113" t="s">
        <v>819</v>
      </c>
      <c r="E5848" s="113" t="s">
        <v>829</v>
      </c>
      <c r="F5848" s="114">
        <v>2</v>
      </c>
      <c r="G5848" s="118" t="s">
        <v>821</v>
      </c>
    </row>
    <row r="5849" spans="1:7" ht="21" x14ac:dyDescent="0.35">
      <c r="A5849" s="112" t="s">
        <v>816</v>
      </c>
      <c r="B5849" s="113" t="s">
        <v>1484</v>
      </c>
      <c r="C5849" s="113" t="s">
        <v>5823</v>
      </c>
      <c r="D5849" s="113" t="s">
        <v>819</v>
      </c>
      <c r="E5849" s="113" t="s">
        <v>829</v>
      </c>
      <c r="F5849" s="114">
        <v>2</v>
      </c>
      <c r="G5849" s="118" t="s">
        <v>821</v>
      </c>
    </row>
    <row r="5850" spans="1:7" ht="21" x14ac:dyDescent="0.35">
      <c r="A5850" s="112" t="s">
        <v>816</v>
      </c>
      <c r="B5850" s="113" t="s">
        <v>1118</v>
      </c>
      <c r="C5850" s="113" t="s">
        <v>5824</v>
      </c>
      <c r="D5850" s="113" t="s">
        <v>819</v>
      </c>
      <c r="E5850" s="113" t="s">
        <v>845</v>
      </c>
      <c r="F5850" s="114">
        <v>1</v>
      </c>
      <c r="G5850" s="118" t="s">
        <v>821</v>
      </c>
    </row>
    <row r="5851" spans="1:7" ht="21" x14ac:dyDescent="0.35">
      <c r="A5851" s="112" t="s">
        <v>816</v>
      </c>
      <c r="B5851" s="113" t="s">
        <v>904</v>
      </c>
      <c r="C5851" s="113" t="s">
        <v>1158</v>
      </c>
      <c r="D5851" s="113" t="s">
        <v>819</v>
      </c>
      <c r="E5851" s="113" t="s">
        <v>889</v>
      </c>
      <c r="F5851" s="114">
        <v>1</v>
      </c>
      <c r="G5851" s="118" t="s">
        <v>821</v>
      </c>
    </row>
    <row r="5852" spans="1:7" ht="21" x14ac:dyDescent="0.35">
      <c r="A5852" s="112" t="s">
        <v>816</v>
      </c>
      <c r="B5852" s="113" t="s">
        <v>822</v>
      </c>
      <c r="C5852" s="113" t="s">
        <v>5718</v>
      </c>
      <c r="D5852" s="113" t="s">
        <v>819</v>
      </c>
      <c r="E5852" s="113" t="s">
        <v>829</v>
      </c>
      <c r="F5852" s="114">
        <v>2</v>
      </c>
      <c r="G5852" s="118" t="s">
        <v>821</v>
      </c>
    </row>
    <row r="5853" spans="1:7" ht="21" x14ac:dyDescent="0.35">
      <c r="A5853" s="112" t="s">
        <v>816</v>
      </c>
      <c r="B5853" s="113" t="s">
        <v>1532</v>
      </c>
      <c r="C5853" s="113" t="s">
        <v>1847</v>
      </c>
      <c r="D5853" s="113" t="s">
        <v>819</v>
      </c>
      <c r="E5853" s="113" t="s">
        <v>820</v>
      </c>
      <c r="F5853" s="114">
        <v>3</v>
      </c>
      <c r="G5853" s="118" t="s">
        <v>821</v>
      </c>
    </row>
    <row r="5854" spans="1:7" ht="21" x14ac:dyDescent="0.35">
      <c r="A5854" s="112" t="s">
        <v>816</v>
      </c>
      <c r="B5854" s="113" t="s">
        <v>822</v>
      </c>
      <c r="C5854" s="113" t="s">
        <v>5825</v>
      </c>
      <c r="D5854" s="113" t="s">
        <v>819</v>
      </c>
      <c r="E5854" s="113" t="s">
        <v>820</v>
      </c>
      <c r="F5854" s="114">
        <v>2</v>
      </c>
      <c r="G5854" s="118" t="s">
        <v>821</v>
      </c>
    </row>
    <row r="5855" spans="1:7" ht="21" x14ac:dyDescent="0.35">
      <c r="A5855" s="112" t="s">
        <v>816</v>
      </c>
      <c r="B5855" s="113" t="s">
        <v>825</v>
      </c>
      <c r="C5855" s="113" t="s">
        <v>5719</v>
      </c>
      <c r="D5855" s="113" t="s">
        <v>819</v>
      </c>
      <c r="E5855" s="113" t="s">
        <v>829</v>
      </c>
      <c r="F5855" s="114">
        <v>5</v>
      </c>
      <c r="G5855" s="118" t="s">
        <v>821</v>
      </c>
    </row>
    <row r="5856" spans="1:7" ht="21" x14ac:dyDescent="0.35">
      <c r="A5856" s="112" t="s">
        <v>816</v>
      </c>
      <c r="B5856" s="113" t="s">
        <v>887</v>
      </c>
      <c r="C5856" s="113" t="s">
        <v>1183</v>
      </c>
      <c r="D5856" s="113" t="s">
        <v>819</v>
      </c>
      <c r="E5856" s="113" t="s">
        <v>845</v>
      </c>
      <c r="F5856" s="114">
        <v>2</v>
      </c>
      <c r="G5856" s="118" t="s">
        <v>821</v>
      </c>
    </row>
    <row r="5857" spans="1:7" ht="21" x14ac:dyDescent="0.35">
      <c r="A5857" s="112" t="s">
        <v>816</v>
      </c>
      <c r="B5857" s="113" t="s">
        <v>822</v>
      </c>
      <c r="C5857" s="113" t="s">
        <v>5826</v>
      </c>
      <c r="D5857" s="113" t="s">
        <v>819</v>
      </c>
      <c r="E5857" s="113" t="s">
        <v>820</v>
      </c>
      <c r="F5857" s="114">
        <v>1</v>
      </c>
      <c r="G5857" s="118" t="s">
        <v>821</v>
      </c>
    </row>
    <row r="5858" spans="1:7" x14ac:dyDescent="0.35">
      <c r="A5858" s="112" t="s">
        <v>816</v>
      </c>
      <c r="B5858" s="113" t="s">
        <v>907</v>
      </c>
      <c r="C5858" s="113" t="s">
        <v>1190</v>
      </c>
      <c r="D5858" s="113" t="s">
        <v>819</v>
      </c>
      <c r="E5858" s="113" t="s">
        <v>820</v>
      </c>
      <c r="F5858" s="114">
        <v>1</v>
      </c>
      <c r="G5858" s="118" t="s">
        <v>821</v>
      </c>
    </row>
    <row r="5859" spans="1:7" ht="42" x14ac:dyDescent="0.35">
      <c r="A5859" s="112" t="s">
        <v>816</v>
      </c>
      <c r="B5859" s="113" t="s">
        <v>5781</v>
      </c>
      <c r="C5859" s="113" t="s">
        <v>5827</v>
      </c>
      <c r="D5859" s="113" t="s">
        <v>819</v>
      </c>
      <c r="E5859" s="113" t="s">
        <v>829</v>
      </c>
      <c r="F5859" s="114">
        <v>4</v>
      </c>
      <c r="G5859" s="118" t="s">
        <v>821</v>
      </c>
    </row>
    <row r="5860" spans="1:7" ht="21" x14ac:dyDescent="0.35">
      <c r="A5860" s="112" t="s">
        <v>816</v>
      </c>
      <c r="B5860" s="113" t="s">
        <v>2550</v>
      </c>
      <c r="C5860" s="113" t="s">
        <v>5755</v>
      </c>
      <c r="D5860" s="113" t="s">
        <v>819</v>
      </c>
      <c r="E5860" s="113" t="s">
        <v>820</v>
      </c>
      <c r="F5860" s="114">
        <v>1</v>
      </c>
      <c r="G5860" s="118" t="s">
        <v>821</v>
      </c>
    </row>
    <row r="5861" spans="1:7" ht="21" x14ac:dyDescent="0.35">
      <c r="A5861" s="112" t="s">
        <v>816</v>
      </c>
      <c r="B5861" s="113" t="s">
        <v>850</v>
      </c>
      <c r="C5861" s="113" t="s">
        <v>988</v>
      </c>
      <c r="D5861" s="113" t="s">
        <v>819</v>
      </c>
      <c r="E5861" s="113" t="s">
        <v>820</v>
      </c>
      <c r="F5861" s="114">
        <v>1</v>
      </c>
      <c r="G5861" s="118" t="s">
        <v>821</v>
      </c>
    </row>
    <row r="5862" spans="1:7" ht="31.5" x14ac:dyDescent="0.35">
      <c r="A5862" s="112" t="s">
        <v>816</v>
      </c>
      <c r="B5862" s="113" t="s">
        <v>880</v>
      </c>
      <c r="C5862" s="113" t="s">
        <v>1381</v>
      </c>
      <c r="D5862" s="113" t="s">
        <v>819</v>
      </c>
      <c r="E5862" s="113" t="s">
        <v>820</v>
      </c>
      <c r="F5862" s="114">
        <v>3</v>
      </c>
      <c r="G5862" s="118" t="s">
        <v>821</v>
      </c>
    </row>
    <row r="5863" spans="1:7" ht="21" x14ac:dyDescent="0.35">
      <c r="A5863" s="112" t="s">
        <v>816</v>
      </c>
      <c r="B5863" s="113" t="s">
        <v>880</v>
      </c>
      <c r="C5863" s="113" t="s">
        <v>1206</v>
      </c>
      <c r="D5863" s="113" t="s">
        <v>819</v>
      </c>
      <c r="E5863" s="113" t="s">
        <v>820</v>
      </c>
      <c r="F5863" s="114">
        <v>1</v>
      </c>
      <c r="G5863" s="118" t="s">
        <v>821</v>
      </c>
    </row>
    <row r="5864" spans="1:7" ht="21" x14ac:dyDescent="0.35">
      <c r="A5864" s="112" t="s">
        <v>816</v>
      </c>
      <c r="B5864" s="113" t="s">
        <v>1032</v>
      </c>
      <c r="C5864" s="113" t="s">
        <v>1211</v>
      </c>
      <c r="D5864" s="113" t="s">
        <v>819</v>
      </c>
      <c r="E5864" s="113" t="s">
        <v>820</v>
      </c>
      <c r="F5864" s="114">
        <v>1</v>
      </c>
      <c r="G5864" s="118" t="s">
        <v>821</v>
      </c>
    </row>
    <row r="5865" spans="1:7" ht="21" x14ac:dyDescent="0.35">
      <c r="A5865" s="112" t="s">
        <v>816</v>
      </c>
      <c r="B5865" s="113" t="s">
        <v>907</v>
      </c>
      <c r="C5865" s="113" t="s">
        <v>1213</v>
      </c>
      <c r="D5865" s="113" t="s">
        <v>819</v>
      </c>
      <c r="E5865" s="113" t="s">
        <v>820</v>
      </c>
      <c r="F5865" s="114">
        <v>1</v>
      </c>
      <c r="G5865" s="118" t="s">
        <v>821</v>
      </c>
    </row>
    <row r="5866" spans="1:7" ht="21" x14ac:dyDescent="0.35">
      <c r="A5866" s="112" t="s">
        <v>816</v>
      </c>
      <c r="B5866" s="113" t="s">
        <v>1118</v>
      </c>
      <c r="C5866" s="113" t="s">
        <v>5828</v>
      </c>
      <c r="D5866" s="113" t="s">
        <v>819</v>
      </c>
      <c r="E5866" s="113" t="s">
        <v>820</v>
      </c>
      <c r="F5866" s="114">
        <v>1</v>
      </c>
      <c r="G5866" s="118" t="s">
        <v>821</v>
      </c>
    </row>
    <row r="5867" spans="1:7" ht="21" x14ac:dyDescent="0.35">
      <c r="A5867" s="112" t="s">
        <v>816</v>
      </c>
      <c r="B5867" s="113" t="s">
        <v>940</v>
      </c>
      <c r="C5867" s="113" t="s">
        <v>5829</v>
      </c>
      <c r="D5867" s="113" t="s">
        <v>819</v>
      </c>
      <c r="E5867" s="113" t="s">
        <v>820</v>
      </c>
      <c r="F5867" s="114">
        <v>1</v>
      </c>
      <c r="G5867" s="118" t="s">
        <v>821</v>
      </c>
    </row>
    <row r="5868" spans="1:7" ht="21" x14ac:dyDescent="0.35">
      <c r="A5868" s="112" t="s">
        <v>816</v>
      </c>
      <c r="B5868" s="113" t="s">
        <v>850</v>
      </c>
      <c r="C5868" s="113" t="s">
        <v>5716</v>
      </c>
      <c r="D5868" s="113" t="s">
        <v>819</v>
      </c>
      <c r="E5868" s="113" t="s">
        <v>820</v>
      </c>
      <c r="F5868" s="114">
        <v>1</v>
      </c>
      <c r="G5868" s="118" t="s">
        <v>821</v>
      </c>
    </row>
    <row r="5869" spans="1:7" ht="21" x14ac:dyDescent="0.35">
      <c r="A5869" s="112" t="s">
        <v>816</v>
      </c>
      <c r="B5869" s="113" t="s">
        <v>1231</v>
      </c>
      <c r="C5869" s="113" t="s">
        <v>1232</v>
      </c>
      <c r="D5869" s="113" t="s">
        <v>819</v>
      </c>
      <c r="E5869" s="113" t="s">
        <v>829</v>
      </c>
      <c r="F5869" s="114">
        <v>1</v>
      </c>
      <c r="G5869" s="118" t="s">
        <v>821</v>
      </c>
    </row>
    <row r="5870" spans="1:7" ht="31.5" x14ac:dyDescent="0.35">
      <c r="A5870" s="112" t="s">
        <v>816</v>
      </c>
      <c r="B5870" s="113" t="s">
        <v>822</v>
      </c>
      <c r="C5870" s="113" t="s">
        <v>3761</v>
      </c>
      <c r="D5870" s="113" t="s">
        <v>819</v>
      </c>
      <c r="E5870" s="113" t="s">
        <v>985</v>
      </c>
      <c r="F5870" s="114">
        <v>14</v>
      </c>
      <c r="G5870" s="118" t="s">
        <v>821</v>
      </c>
    </row>
    <row r="5871" spans="1:7" ht="21" x14ac:dyDescent="0.35">
      <c r="A5871" s="112" t="s">
        <v>816</v>
      </c>
      <c r="B5871" s="113" t="s">
        <v>5745</v>
      </c>
      <c r="C5871" s="113" t="s">
        <v>5830</v>
      </c>
      <c r="D5871" s="113" t="s">
        <v>819</v>
      </c>
      <c r="E5871" s="113" t="s">
        <v>820</v>
      </c>
      <c r="F5871" s="114">
        <v>2</v>
      </c>
      <c r="G5871" s="118" t="s">
        <v>821</v>
      </c>
    </row>
    <row r="5872" spans="1:7" ht="21" x14ac:dyDescent="0.35">
      <c r="A5872" s="112" t="s">
        <v>816</v>
      </c>
      <c r="B5872" s="113" t="s">
        <v>3545</v>
      </c>
      <c r="C5872" s="113" t="s">
        <v>5831</v>
      </c>
      <c r="D5872" s="113" t="s">
        <v>819</v>
      </c>
      <c r="E5872" s="113" t="s">
        <v>838</v>
      </c>
      <c r="F5872" s="114">
        <v>1</v>
      </c>
      <c r="G5872" s="118" t="s">
        <v>821</v>
      </c>
    </row>
    <row r="5873" spans="1:7" x14ac:dyDescent="0.35">
      <c r="A5873" s="112" t="s">
        <v>816</v>
      </c>
      <c r="B5873" s="113" t="s">
        <v>825</v>
      </c>
      <c r="C5873" s="113" t="s">
        <v>1242</v>
      </c>
      <c r="D5873" s="113" t="s">
        <v>819</v>
      </c>
      <c r="E5873" s="113" t="s">
        <v>829</v>
      </c>
      <c r="F5873" s="114">
        <v>1</v>
      </c>
      <c r="G5873" s="118" t="s">
        <v>821</v>
      </c>
    </row>
    <row r="5874" spans="1:7" ht="21" x14ac:dyDescent="0.35">
      <c r="A5874" s="112" t="s">
        <v>816</v>
      </c>
      <c r="B5874" s="113" t="s">
        <v>1489</v>
      </c>
      <c r="C5874" s="113" t="s">
        <v>1490</v>
      </c>
      <c r="D5874" s="113" t="s">
        <v>819</v>
      </c>
      <c r="E5874" s="113" t="s">
        <v>829</v>
      </c>
      <c r="F5874" s="114">
        <v>12</v>
      </c>
      <c r="G5874" s="118" t="s">
        <v>821</v>
      </c>
    </row>
    <row r="5875" spans="1:7" ht="21" x14ac:dyDescent="0.35">
      <c r="A5875" s="112" t="s">
        <v>816</v>
      </c>
      <c r="B5875" s="113" t="s">
        <v>1315</v>
      </c>
      <c r="C5875" s="113" t="s">
        <v>2416</v>
      </c>
      <c r="D5875" s="113" t="s">
        <v>819</v>
      </c>
      <c r="E5875" s="113" t="s">
        <v>820</v>
      </c>
      <c r="F5875" s="114">
        <v>4</v>
      </c>
      <c r="G5875" s="118" t="s">
        <v>821</v>
      </c>
    </row>
    <row r="5876" spans="1:7" ht="21" x14ac:dyDescent="0.35">
      <c r="A5876" s="112" t="s">
        <v>816</v>
      </c>
      <c r="B5876" s="113" t="s">
        <v>5781</v>
      </c>
      <c r="C5876" s="113" t="s">
        <v>5832</v>
      </c>
      <c r="D5876" s="113" t="s">
        <v>824</v>
      </c>
      <c r="E5876" s="115"/>
      <c r="F5876" s="114">
        <v>11</v>
      </c>
      <c r="G5876" s="118" t="s">
        <v>821</v>
      </c>
    </row>
    <row r="5877" spans="1:7" ht="21" x14ac:dyDescent="0.35">
      <c r="A5877" s="112" t="s">
        <v>816</v>
      </c>
      <c r="B5877" s="113" t="s">
        <v>1231</v>
      </c>
      <c r="C5877" s="113" t="s">
        <v>5833</v>
      </c>
      <c r="D5877" s="113" t="s">
        <v>819</v>
      </c>
      <c r="E5877" s="113" t="s">
        <v>820</v>
      </c>
      <c r="F5877" s="114">
        <v>2</v>
      </c>
      <c r="G5877" s="118" t="s">
        <v>821</v>
      </c>
    </row>
    <row r="5878" spans="1:7" x14ac:dyDescent="0.35">
      <c r="A5878" s="112" t="s">
        <v>816</v>
      </c>
      <c r="B5878" s="113" t="s">
        <v>827</v>
      </c>
      <c r="C5878" s="113" t="s">
        <v>1326</v>
      </c>
      <c r="D5878" s="113" t="s">
        <v>819</v>
      </c>
      <c r="E5878" s="113" t="s">
        <v>820</v>
      </c>
      <c r="F5878" s="114">
        <v>1</v>
      </c>
      <c r="G5878" s="118" t="s">
        <v>821</v>
      </c>
    </row>
    <row r="5879" spans="1:7" ht="21" x14ac:dyDescent="0.35">
      <c r="A5879" s="112" t="s">
        <v>816</v>
      </c>
      <c r="B5879" s="113" t="s">
        <v>834</v>
      </c>
      <c r="C5879" s="113" t="s">
        <v>5834</v>
      </c>
      <c r="D5879" s="113" t="s">
        <v>819</v>
      </c>
      <c r="E5879" s="113" t="s">
        <v>838</v>
      </c>
      <c r="F5879" s="114">
        <v>2</v>
      </c>
      <c r="G5879" s="118" t="s">
        <v>821</v>
      </c>
    </row>
    <row r="5880" spans="1:7" x14ac:dyDescent="0.35">
      <c r="A5880" s="112" t="s">
        <v>816</v>
      </c>
      <c r="B5880" s="113" t="s">
        <v>967</v>
      </c>
      <c r="C5880" s="113" t="s">
        <v>5730</v>
      </c>
      <c r="D5880" s="113" t="s">
        <v>819</v>
      </c>
      <c r="E5880" s="113" t="s">
        <v>829</v>
      </c>
      <c r="F5880" s="114">
        <v>2</v>
      </c>
      <c r="G5880" s="118" t="s">
        <v>821</v>
      </c>
    </row>
    <row r="5881" spans="1:7" ht="21" x14ac:dyDescent="0.35">
      <c r="A5881" s="112" t="s">
        <v>816</v>
      </c>
      <c r="B5881" s="113" t="s">
        <v>972</v>
      </c>
      <c r="C5881" s="113" t="s">
        <v>973</v>
      </c>
      <c r="D5881" s="113" t="s">
        <v>819</v>
      </c>
      <c r="E5881" s="113" t="s">
        <v>820</v>
      </c>
      <c r="F5881" s="114">
        <v>1</v>
      </c>
      <c r="G5881" s="118" t="s">
        <v>821</v>
      </c>
    </row>
    <row r="5882" spans="1:7" ht="21" x14ac:dyDescent="0.35">
      <c r="A5882" s="112" t="s">
        <v>816</v>
      </c>
      <c r="B5882" s="113" t="s">
        <v>921</v>
      </c>
      <c r="C5882" s="113" t="s">
        <v>2581</v>
      </c>
      <c r="D5882" s="113" t="s">
        <v>819</v>
      </c>
      <c r="E5882" s="113" t="s">
        <v>820</v>
      </c>
      <c r="F5882" s="114">
        <v>4</v>
      </c>
      <c r="G5882" s="118" t="s">
        <v>821</v>
      </c>
    </row>
    <row r="5883" spans="1:7" ht="21" x14ac:dyDescent="0.35">
      <c r="A5883" s="112" t="s">
        <v>816</v>
      </c>
      <c r="B5883" s="113" t="s">
        <v>834</v>
      </c>
      <c r="C5883" s="113" t="s">
        <v>5835</v>
      </c>
      <c r="D5883" s="113" t="s">
        <v>819</v>
      </c>
      <c r="E5883" s="113" t="s">
        <v>820</v>
      </c>
      <c r="F5883" s="114">
        <v>2</v>
      </c>
      <c r="G5883" s="118" t="s">
        <v>821</v>
      </c>
    </row>
    <row r="5884" spans="1:7" ht="21" x14ac:dyDescent="0.35">
      <c r="A5884" s="112" t="s">
        <v>816</v>
      </c>
      <c r="B5884" s="113" t="s">
        <v>1118</v>
      </c>
      <c r="C5884" s="113" t="s">
        <v>5836</v>
      </c>
      <c r="D5884" s="113" t="s">
        <v>819</v>
      </c>
      <c r="E5884" s="113" t="s">
        <v>820</v>
      </c>
      <c r="F5884" s="114">
        <v>1</v>
      </c>
      <c r="G5884" s="118" t="s">
        <v>821</v>
      </c>
    </row>
    <row r="5885" spans="1:7" ht="21" x14ac:dyDescent="0.35">
      <c r="A5885" s="112" t="s">
        <v>816</v>
      </c>
      <c r="B5885" s="113" t="s">
        <v>882</v>
      </c>
      <c r="C5885" s="113" t="s">
        <v>5837</v>
      </c>
      <c r="D5885" s="113" t="s">
        <v>819</v>
      </c>
      <c r="E5885" s="113" t="s">
        <v>820</v>
      </c>
      <c r="F5885" s="114">
        <v>1</v>
      </c>
      <c r="G5885" s="118" t="s">
        <v>821</v>
      </c>
    </row>
    <row r="5886" spans="1:7" ht="21" x14ac:dyDescent="0.35">
      <c r="A5886" s="112" t="s">
        <v>816</v>
      </c>
      <c r="B5886" s="113" t="s">
        <v>1231</v>
      </c>
      <c r="C5886" s="113" t="s">
        <v>5838</v>
      </c>
      <c r="D5886" s="113" t="s">
        <v>819</v>
      </c>
      <c r="E5886" s="113" t="s">
        <v>838</v>
      </c>
      <c r="F5886" s="114">
        <v>2</v>
      </c>
      <c r="G5886" s="118" t="s">
        <v>821</v>
      </c>
    </row>
    <row r="5887" spans="1:7" ht="21" x14ac:dyDescent="0.35">
      <c r="A5887" s="112" t="s">
        <v>816</v>
      </c>
      <c r="B5887" s="113" t="s">
        <v>827</v>
      </c>
      <c r="C5887" s="113" t="s">
        <v>2606</v>
      </c>
      <c r="D5887" s="113" t="s">
        <v>819</v>
      </c>
      <c r="E5887" s="113" t="s">
        <v>820</v>
      </c>
      <c r="F5887" s="114">
        <v>4</v>
      </c>
      <c r="G5887" s="118" t="s">
        <v>821</v>
      </c>
    </row>
    <row r="5888" spans="1:7" ht="21" x14ac:dyDescent="0.35">
      <c r="A5888" s="112" t="s">
        <v>816</v>
      </c>
      <c r="B5888" s="113" t="s">
        <v>855</v>
      </c>
      <c r="C5888" s="113" t="s">
        <v>1357</v>
      </c>
      <c r="D5888" s="113" t="s">
        <v>819</v>
      </c>
      <c r="E5888" s="113" t="s">
        <v>829</v>
      </c>
      <c r="F5888" s="114">
        <v>2</v>
      </c>
      <c r="G5888" s="118" t="s">
        <v>821</v>
      </c>
    </row>
    <row r="5889" spans="1:7" ht="21" x14ac:dyDescent="0.35">
      <c r="A5889" s="112" t="s">
        <v>816</v>
      </c>
      <c r="B5889" s="113" t="s">
        <v>880</v>
      </c>
      <c r="C5889" s="113" t="s">
        <v>5839</v>
      </c>
      <c r="D5889" s="113" t="s">
        <v>819</v>
      </c>
      <c r="E5889" s="113" t="s">
        <v>820</v>
      </c>
      <c r="F5889" s="114">
        <v>1</v>
      </c>
      <c r="G5889" s="118" t="s">
        <v>821</v>
      </c>
    </row>
    <row r="5890" spans="1:7" ht="21" x14ac:dyDescent="0.35">
      <c r="A5890" s="112" t="s">
        <v>816</v>
      </c>
      <c r="B5890" s="113" t="s">
        <v>921</v>
      </c>
      <c r="C5890" s="113" t="s">
        <v>922</v>
      </c>
      <c r="D5890" s="113" t="s">
        <v>819</v>
      </c>
      <c r="E5890" s="113" t="s">
        <v>829</v>
      </c>
      <c r="F5890" s="114">
        <v>1</v>
      </c>
      <c r="G5890" s="118" t="s">
        <v>821</v>
      </c>
    </row>
    <row r="5891" spans="1:7" ht="21" x14ac:dyDescent="0.35">
      <c r="A5891" s="112" t="s">
        <v>816</v>
      </c>
      <c r="B5891" s="113" t="s">
        <v>825</v>
      </c>
      <c r="C5891" s="113" t="s">
        <v>1525</v>
      </c>
      <c r="D5891" s="113" t="s">
        <v>819</v>
      </c>
      <c r="E5891" s="113" t="s">
        <v>829</v>
      </c>
      <c r="F5891" s="114">
        <v>5</v>
      </c>
      <c r="G5891" s="118" t="s">
        <v>821</v>
      </c>
    </row>
    <row r="5892" spans="1:7" ht="21" x14ac:dyDescent="0.35">
      <c r="A5892" s="112" t="s">
        <v>816</v>
      </c>
      <c r="B5892" s="113" t="s">
        <v>822</v>
      </c>
      <c r="C5892" s="113" t="s">
        <v>5777</v>
      </c>
      <c r="D5892" s="113" t="s">
        <v>819</v>
      </c>
      <c r="E5892" s="113" t="s">
        <v>838</v>
      </c>
      <c r="F5892" s="114">
        <v>1</v>
      </c>
      <c r="G5892" s="118" t="s">
        <v>821</v>
      </c>
    </row>
    <row r="5893" spans="1:7" ht="21" x14ac:dyDescent="0.35">
      <c r="A5893" s="112" t="s">
        <v>816</v>
      </c>
      <c r="B5893" s="113" t="s">
        <v>880</v>
      </c>
      <c r="C5893" s="113" t="s">
        <v>5840</v>
      </c>
      <c r="D5893" s="113" t="s">
        <v>819</v>
      </c>
      <c r="E5893" s="113" t="s">
        <v>820</v>
      </c>
      <c r="F5893" s="114">
        <v>1</v>
      </c>
      <c r="G5893" s="118" t="s">
        <v>821</v>
      </c>
    </row>
    <row r="5894" spans="1:7" ht="21" x14ac:dyDescent="0.35">
      <c r="A5894" s="112" t="s">
        <v>816</v>
      </c>
      <c r="B5894" s="113" t="s">
        <v>1274</v>
      </c>
      <c r="C5894" s="113" t="s">
        <v>1963</v>
      </c>
      <c r="D5894" s="113" t="s">
        <v>819</v>
      </c>
      <c r="E5894" s="113" t="s">
        <v>838</v>
      </c>
      <c r="F5894" s="114">
        <v>2</v>
      </c>
      <c r="G5894" s="118" t="s">
        <v>821</v>
      </c>
    </row>
    <row r="5895" spans="1:7" ht="21" x14ac:dyDescent="0.35">
      <c r="A5895" s="112" t="s">
        <v>816</v>
      </c>
      <c r="B5895" s="113" t="s">
        <v>834</v>
      </c>
      <c r="C5895" s="113" t="s">
        <v>5841</v>
      </c>
      <c r="D5895" s="113" t="s">
        <v>819</v>
      </c>
      <c r="E5895" s="113" t="s">
        <v>820</v>
      </c>
      <c r="F5895" s="114">
        <v>4</v>
      </c>
      <c r="G5895" s="118" t="s">
        <v>821</v>
      </c>
    </row>
    <row r="5896" spans="1:7" x14ac:dyDescent="0.35">
      <c r="A5896" s="112" t="s">
        <v>816</v>
      </c>
      <c r="B5896" s="113" t="s">
        <v>1434</v>
      </c>
      <c r="C5896" s="113" t="s">
        <v>1435</v>
      </c>
      <c r="D5896" s="113" t="s">
        <v>819</v>
      </c>
      <c r="E5896" s="113" t="s">
        <v>845</v>
      </c>
      <c r="F5896" s="114">
        <v>1</v>
      </c>
      <c r="G5896" s="118" t="s">
        <v>821</v>
      </c>
    </row>
    <row r="5897" spans="1:7" ht="21" x14ac:dyDescent="0.35">
      <c r="A5897" s="112" t="s">
        <v>816</v>
      </c>
      <c r="B5897" s="113" t="s">
        <v>880</v>
      </c>
      <c r="C5897" s="113" t="s">
        <v>1438</v>
      </c>
      <c r="D5897" s="113" t="s">
        <v>819</v>
      </c>
      <c r="E5897" s="113" t="s">
        <v>820</v>
      </c>
      <c r="F5897" s="114">
        <v>1</v>
      </c>
      <c r="G5897" s="118" t="s">
        <v>821</v>
      </c>
    </row>
    <row r="5898" spans="1:7" ht="21" x14ac:dyDescent="0.35">
      <c r="A5898" s="112" t="s">
        <v>816</v>
      </c>
      <c r="B5898" s="113" t="s">
        <v>822</v>
      </c>
      <c r="C5898" s="113" t="s">
        <v>5842</v>
      </c>
      <c r="D5898" s="113" t="s">
        <v>819</v>
      </c>
      <c r="E5898" s="113" t="s">
        <v>820</v>
      </c>
      <c r="F5898" s="114">
        <v>2</v>
      </c>
      <c r="G5898" s="118" t="s">
        <v>821</v>
      </c>
    </row>
    <row r="5899" spans="1:7" ht="21" x14ac:dyDescent="0.35">
      <c r="A5899" s="112" t="s">
        <v>816</v>
      </c>
      <c r="B5899" s="113" t="s">
        <v>822</v>
      </c>
      <c r="C5899" s="113" t="s">
        <v>5843</v>
      </c>
      <c r="D5899" s="113" t="s">
        <v>819</v>
      </c>
      <c r="E5899" s="113" t="s">
        <v>820</v>
      </c>
      <c r="F5899" s="114">
        <v>1</v>
      </c>
      <c r="G5899" s="118" t="s">
        <v>821</v>
      </c>
    </row>
    <row r="5900" spans="1:7" x14ac:dyDescent="0.35">
      <c r="A5900" s="112" t="s">
        <v>816</v>
      </c>
      <c r="B5900" s="113" t="s">
        <v>867</v>
      </c>
      <c r="C5900" s="113" t="s">
        <v>1022</v>
      </c>
      <c r="D5900" s="113" t="s">
        <v>819</v>
      </c>
      <c r="E5900" s="113" t="s">
        <v>820</v>
      </c>
      <c r="F5900" s="114">
        <v>2</v>
      </c>
      <c r="G5900" s="118" t="s">
        <v>821</v>
      </c>
    </row>
    <row r="5901" spans="1:7" ht="21" x14ac:dyDescent="0.35">
      <c r="A5901" s="112" t="s">
        <v>816</v>
      </c>
      <c r="B5901" s="113" t="s">
        <v>822</v>
      </c>
      <c r="C5901" s="113" t="s">
        <v>5783</v>
      </c>
      <c r="D5901" s="113" t="s">
        <v>819</v>
      </c>
      <c r="E5901" s="113" t="s">
        <v>820</v>
      </c>
      <c r="F5901" s="114">
        <v>1</v>
      </c>
      <c r="G5901" s="118" t="s">
        <v>821</v>
      </c>
    </row>
    <row r="5902" spans="1:7" ht="21" x14ac:dyDescent="0.35">
      <c r="A5902" s="112" t="s">
        <v>816</v>
      </c>
      <c r="B5902" s="113" t="s">
        <v>834</v>
      </c>
      <c r="C5902" s="113" t="s">
        <v>5844</v>
      </c>
      <c r="D5902" s="113" t="s">
        <v>819</v>
      </c>
      <c r="E5902" s="113" t="s">
        <v>820</v>
      </c>
      <c r="F5902" s="114">
        <v>6</v>
      </c>
      <c r="G5902" s="118" t="s">
        <v>821</v>
      </c>
    </row>
    <row r="5903" spans="1:7" ht="21" x14ac:dyDescent="0.35">
      <c r="A5903" s="112" t="s">
        <v>816</v>
      </c>
      <c r="B5903" s="113" t="s">
        <v>822</v>
      </c>
      <c r="C5903" s="113" t="s">
        <v>5845</v>
      </c>
      <c r="D5903" s="113" t="s">
        <v>819</v>
      </c>
      <c r="E5903" s="113" t="s">
        <v>820</v>
      </c>
      <c r="F5903" s="114">
        <v>2</v>
      </c>
      <c r="G5903" s="118" t="s">
        <v>821</v>
      </c>
    </row>
    <row r="5904" spans="1:7" ht="21" x14ac:dyDescent="0.35">
      <c r="A5904" s="112" t="s">
        <v>816</v>
      </c>
      <c r="B5904" s="113" t="s">
        <v>822</v>
      </c>
      <c r="C5904" s="113" t="s">
        <v>2081</v>
      </c>
      <c r="D5904" s="113" t="s">
        <v>819</v>
      </c>
      <c r="E5904" s="113" t="s">
        <v>820</v>
      </c>
      <c r="F5904" s="114">
        <v>2</v>
      </c>
      <c r="G5904" s="118" t="s">
        <v>821</v>
      </c>
    </row>
    <row r="5905" spans="1:7" ht="21" x14ac:dyDescent="0.35">
      <c r="A5905" s="112" t="s">
        <v>816</v>
      </c>
      <c r="B5905" s="113" t="s">
        <v>1274</v>
      </c>
      <c r="C5905" s="113" t="s">
        <v>1499</v>
      </c>
      <c r="D5905" s="113" t="s">
        <v>819</v>
      </c>
      <c r="E5905" s="113" t="s">
        <v>820</v>
      </c>
      <c r="F5905" s="114">
        <v>1</v>
      </c>
      <c r="G5905" s="118" t="s">
        <v>821</v>
      </c>
    </row>
    <row r="5906" spans="1:7" ht="21" x14ac:dyDescent="0.35">
      <c r="A5906" s="112" t="s">
        <v>816</v>
      </c>
      <c r="B5906" s="113" t="s">
        <v>1209</v>
      </c>
      <c r="C5906" s="113" t="s">
        <v>5846</v>
      </c>
      <c r="D5906" s="113" t="s">
        <v>824</v>
      </c>
      <c r="E5906" s="115"/>
      <c r="F5906" s="114">
        <v>1</v>
      </c>
      <c r="G5906" s="118" t="s">
        <v>821</v>
      </c>
    </row>
    <row r="5907" spans="1:7" ht="21" x14ac:dyDescent="0.35">
      <c r="A5907" s="112" t="s">
        <v>816</v>
      </c>
      <c r="B5907" s="113" t="s">
        <v>822</v>
      </c>
      <c r="C5907" s="113" t="s">
        <v>5847</v>
      </c>
      <c r="D5907" s="113" t="s">
        <v>819</v>
      </c>
      <c r="E5907" s="113" t="s">
        <v>820</v>
      </c>
      <c r="F5907" s="114">
        <v>1</v>
      </c>
      <c r="G5907" s="118" t="s">
        <v>821</v>
      </c>
    </row>
    <row r="5908" spans="1:7" ht="21" x14ac:dyDescent="0.35">
      <c r="A5908" s="112" t="s">
        <v>816</v>
      </c>
      <c r="B5908" s="113" t="s">
        <v>1274</v>
      </c>
      <c r="C5908" s="113" t="s">
        <v>2096</v>
      </c>
      <c r="D5908" s="113" t="s">
        <v>819</v>
      </c>
      <c r="E5908" s="113" t="s">
        <v>838</v>
      </c>
      <c r="F5908" s="114">
        <v>2</v>
      </c>
      <c r="G5908" s="118" t="s">
        <v>821</v>
      </c>
    </row>
    <row r="5909" spans="1:7" ht="21" x14ac:dyDescent="0.35">
      <c r="A5909" s="112" t="s">
        <v>816</v>
      </c>
      <c r="B5909" s="113" t="s">
        <v>998</v>
      </c>
      <c r="C5909" s="113" t="s">
        <v>5848</v>
      </c>
      <c r="D5909" s="113" t="s">
        <v>819</v>
      </c>
      <c r="E5909" s="113" t="s">
        <v>838</v>
      </c>
      <c r="F5909" s="114">
        <v>1</v>
      </c>
      <c r="G5909" s="118" t="s">
        <v>821</v>
      </c>
    </row>
    <row r="5910" spans="1:7" ht="21" x14ac:dyDescent="0.35">
      <c r="A5910" s="112" t="s">
        <v>816</v>
      </c>
      <c r="B5910" s="113" t="s">
        <v>825</v>
      </c>
      <c r="C5910" s="113" t="s">
        <v>5714</v>
      </c>
      <c r="D5910" s="113" t="s">
        <v>819</v>
      </c>
      <c r="E5910" s="113" t="s">
        <v>820</v>
      </c>
      <c r="F5910" s="114">
        <v>1</v>
      </c>
      <c r="G5910" s="118" t="s">
        <v>821</v>
      </c>
    </row>
    <row r="5911" spans="1:7" ht="21" x14ac:dyDescent="0.35">
      <c r="A5911" s="112" t="s">
        <v>816</v>
      </c>
      <c r="B5911" s="113" t="s">
        <v>855</v>
      </c>
      <c r="C5911" s="113" t="s">
        <v>1534</v>
      </c>
      <c r="D5911" s="113" t="s">
        <v>819</v>
      </c>
      <c r="E5911" s="113" t="s">
        <v>820</v>
      </c>
      <c r="F5911" s="114">
        <v>2</v>
      </c>
      <c r="G5911" s="118" t="s">
        <v>821</v>
      </c>
    </row>
    <row r="5912" spans="1:7" x14ac:dyDescent="0.35">
      <c r="A5912" s="112" t="s">
        <v>816</v>
      </c>
      <c r="B5912" s="113" t="s">
        <v>921</v>
      </c>
      <c r="C5912" s="113" t="s">
        <v>1901</v>
      </c>
      <c r="D5912" s="113" t="s">
        <v>819</v>
      </c>
      <c r="E5912" s="113" t="s">
        <v>829</v>
      </c>
      <c r="F5912" s="114">
        <v>3</v>
      </c>
      <c r="G5912" s="118" t="s">
        <v>821</v>
      </c>
    </row>
    <row r="5913" spans="1:7" ht="21" x14ac:dyDescent="0.35">
      <c r="A5913" s="112" t="s">
        <v>816</v>
      </c>
      <c r="B5913" s="113" t="s">
        <v>1266</v>
      </c>
      <c r="C5913" s="113" t="s">
        <v>1267</v>
      </c>
      <c r="D5913" s="113" t="s">
        <v>819</v>
      </c>
      <c r="E5913" s="113" t="s">
        <v>829</v>
      </c>
      <c r="F5913" s="114">
        <v>5</v>
      </c>
      <c r="G5913" s="118" t="s">
        <v>821</v>
      </c>
    </row>
    <row r="5914" spans="1:7" ht="21" x14ac:dyDescent="0.35">
      <c r="A5914" s="112" t="s">
        <v>816</v>
      </c>
      <c r="B5914" s="113" t="s">
        <v>880</v>
      </c>
      <c r="C5914" s="113" t="s">
        <v>5849</v>
      </c>
      <c r="D5914" s="113" t="s">
        <v>819</v>
      </c>
      <c r="E5914" s="113" t="s">
        <v>820</v>
      </c>
      <c r="F5914" s="114">
        <v>1</v>
      </c>
      <c r="G5914" s="118" t="s">
        <v>821</v>
      </c>
    </row>
    <row r="5915" spans="1:7" ht="21" x14ac:dyDescent="0.35">
      <c r="A5915" s="112" t="s">
        <v>816</v>
      </c>
      <c r="B5915" s="113" t="s">
        <v>880</v>
      </c>
      <c r="C5915" s="113" t="s">
        <v>5850</v>
      </c>
      <c r="D5915" s="113" t="s">
        <v>819</v>
      </c>
      <c r="E5915" s="113" t="s">
        <v>820</v>
      </c>
      <c r="F5915" s="114">
        <v>1</v>
      </c>
      <c r="G5915" s="118" t="s">
        <v>821</v>
      </c>
    </row>
    <row r="5916" spans="1:7" ht="21" x14ac:dyDescent="0.35">
      <c r="A5916" s="112" t="s">
        <v>816</v>
      </c>
      <c r="B5916" s="113" t="s">
        <v>830</v>
      </c>
      <c r="C5916" s="113" t="s">
        <v>831</v>
      </c>
      <c r="D5916" s="113" t="s">
        <v>819</v>
      </c>
      <c r="E5916" s="113" t="s">
        <v>829</v>
      </c>
      <c r="F5916" s="114">
        <v>8</v>
      </c>
      <c r="G5916" s="118" t="s">
        <v>821</v>
      </c>
    </row>
    <row r="5917" spans="1:7" ht="21" x14ac:dyDescent="0.35">
      <c r="A5917" s="112" t="s">
        <v>816</v>
      </c>
      <c r="B5917" s="113" t="s">
        <v>979</v>
      </c>
      <c r="C5917" s="113" t="s">
        <v>2171</v>
      </c>
      <c r="D5917" s="113" t="s">
        <v>819</v>
      </c>
      <c r="E5917" s="113" t="s">
        <v>838</v>
      </c>
      <c r="F5917" s="114">
        <v>2</v>
      </c>
      <c r="G5917" s="118" t="s">
        <v>821</v>
      </c>
    </row>
    <row r="5918" spans="1:7" ht="21" x14ac:dyDescent="0.35">
      <c r="A5918" s="112" t="s">
        <v>816</v>
      </c>
      <c r="B5918" s="113" t="s">
        <v>1370</v>
      </c>
      <c r="C5918" s="113" t="s">
        <v>1572</v>
      </c>
      <c r="D5918" s="113" t="s">
        <v>819</v>
      </c>
      <c r="E5918" s="113" t="s">
        <v>820</v>
      </c>
      <c r="F5918" s="114">
        <v>1</v>
      </c>
      <c r="G5918" s="118" t="s">
        <v>821</v>
      </c>
    </row>
    <row r="5919" spans="1:7" ht="21" x14ac:dyDescent="0.35">
      <c r="A5919" s="112" t="s">
        <v>816</v>
      </c>
      <c r="B5919" s="113" t="s">
        <v>972</v>
      </c>
      <c r="C5919" s="113" t="s">
        <v>5851</v>
      </c>
      <c r="D5919" s="113" t="s">
        <v>819</v>
      </c>
      <c r="E5919" s="113" t="s">
        <v>820</v>
      </c>
      <c r="F5919" s="114">
        <v>3</v>
      </c>
      <c r="G5919" s="118" t="s">
        <v>821</v>
      </c>
    </row>
    <row r="5920" spans="1:7" ht="21" x14ac:dyDescent="0.35">
      <c r="A5920" s="112" t="s">
        <v>816</v>
      </c>
      <c r="B5920" s="113" t="s">
        <v>1603</v>
      </c>
      <c r="C5920" s="113" t="s">
        <v>1604</v>
      </c>
      <c r="D5920" s="113" t="s">
        <v>819</v>
      </c>
      <c r="E5920" s="113" t="s">
        <v>820</v>
      </c>
      <c r="F5920" s="114">
        <v>1</v>
      </c>
      <c r="G5920" s="118" t="s">
        <v>821</v>
      </c>
    </row>
    <row r="5921" spans="1:7" ht="21" x14ac:dyDescent="0.35">
      <c r="A5921" s="112" t="s">
        <v>816</v>
      </c>
      <c r="B5921" s="113" t="s">
        <v>1274</v>
      </c>
      <c r="C5921" s="113" t="s">
        <v>5734</v>
      </c>
      <c r="D5921" s="113" t="s">
        <v>819</v>
      </c>
      <c r="E5921" s="113" t="s">
        <v>820</v>
      </c>
      <c r="F5921" s="114">
        <v>2</v>
      </c>
      <c r="G5921" s="118" t="s">
        <v>821</v>
      </c>
    </row>
    <row r="5922" spans="1:7" ht="21" x14ac:dyDescent="0.35">
      <c r="A5922" s="112" t="s">
        <v>816</v>
      </c>
      <c r="B5922" s="113" t="s">
        <v>979</v>
      </c>
      <c r="C5922" s="113" t="s">
        <v>1607</v>
      </c>
      <c r="D5922" s="113" t="s">
        <v>819</v>
      </c>
      <c r="E5922" s="113" t="s">
        <v>820</v>
      </c>
      <c r="F5922" s="114">
        <v>2</v>
      </c>
      <c r="G5922" s="118" t="s">
        <v>821</v>
      </c>
    </row>
    <row r="5923" spans="1:7" x14ac:dyDescent="0.35">
      <c r="A5923" s="112" t="s">
        <v>816</v>
      </c>
      <c r="B5923" s="113" t="s">
        <v>822</v>
      </c>
      <c r="C5923" s="113" t="s">
        <v>5768</v>
      </c>
      <c r="D5923" s="113" t="s">
        <v>819</v>
      </c>
      <c r="E5923" s="113" t="s">
        <v>829</v>
      </c>
      <c r="F5923" s="114">
        <v>3</v>
      </c>
      <c r="G5923" s="118" t="s">
        <v>821</v>
      </c>
    </row>
    <row r="5924" spans="1:7" x14ac:dyDescent="0.35">
      <c r="A5924" s="112" t="s">
        <v>816</v>
      </c>
      <c r="B5924" s="113" t="s">
        <v>867</v>
      </c>
      <c r="C5924" s="113" t="s">
        <v>1624</v>
      </c>
      <c r="D5924" s="113" t="s">
        <v>819</v>
      </c>
      <c r="E5924" s="113" t="s">
        <v>845</v>
      </c>
      <c r="F5924" s="114">
        <v>1</v>
      </c>
      <c r="G5924" s="118" t="s">
        <v>821</v>
      </c>
    </row>
    <row r="5925" spans="1:7" ht="21" x14ac:dyDescent="0.35">
      <c r="A5925" s="112" t="s">
        <v>816</v>
      </c>
      <c r="B5925" s="113" t="s">
        <v>1009</v>
      </c>
      <c r="C5925" s="113" t="s">
        <v>5852</v>
      </c>
      <c r="D5925" s="113" t="s">
        <v>819</v>
      </c>
      <c r="E5925" s="113" t="s">
        <v>820</v>
      </c>
      <c r="F5925" s="114">
        <v>1</v>
      </c>
      <c r="G5925" s="118" t="s">
        <v>821</v>
      </c>
    </row>
    <row r="5926" spans="1:7" ht="21" x14ac:dyDescent="0.35">
      <c r="A5926" s="112" t="s">
        <v>816</v>
      </c>
      <c r="B5926" s="113" t="s">
        <v>1231</v>
      </c>
      <c r="C5926" s="113" t="s">
        <v>5739</v>
      </c>
      <c r="D5926" s="113" t="s">
        <v>819</v>
      </c>
      <c r="E5926" s="113" t="s">
        <v>829</v>
      </c>
      <c r="F5926" s="114">
        <v>5</v>
      </c>
      <c r="G5926" s="118" t="s">
        <v>821</v>
      </c>
    </row>
    <row r="5927" spans="1:7" ht="21" x14ac:dyDescent="0.35">
      <c r="A5927" s="112" t="s">
        <v>816</v>
      </c>
      <c r="B5927" s="113" t="s">
        <v>869</v>
      </c>
      <c r="C5927" s="113" t="s">
        <v>5853</v>
      </c>
      <c r="D5927" s="113" t="s">
        <v>819</v>
      </c>
      <c r="E5927" s="113" t="s">
        <v>820</v>
      </c>
      <c r="F5927" s="114">
        <v>2</v>
      </c>
      <c r="G5927" s="118" t="s">
        <v>821</v>
      </c>
    </row>
    <row r="5928" spans="1:7" ht="31.5" x14ac:dyDescent="0.35">
      <c r="A5928" s="112" t="s">
        <v>816</v>
      </c>
      <c r="B5928" s="113" t="s">
        <v>822</v>
      </c>
      <c r="C5928" s="113" t="s">
        <v>5854</v>
      </c>
      <c r="D5928" s="113" t="s">
        <v>819</v>
      </c>
      <c r="E5928" s="113" t="s">
        <v>820</v>
      </c>
      <c r="F5928" s="114">
        <v>2</v>
      </c>
      <c r="G5928" s="118" t="s">
        <v>821</v>
      </c>
    </row>
    <row r="5929" spans="1:7" ht="21" x14ac:dyDescent="0.35">
      <c r="A5929" s="112" t="s">
        <v>816</v>
      </c>
      <c r="B5929" s="113" t="s">
        <v>979</v>
      </c>
      <c r="C5929" s="113" t="s">
        <v>1377</v>
      </c>
      <c r="D5929" s="113" t="s">
        <v>819</v>
      </c>
      <c r="E5929" s="113" t="s">
        <v>829</v>
      </c>
      <c r="F5929" s="114">
        <v>2</v>
      </c>
      <c r="G5929" s="118" t="s">
        <v>821</v>
      </c>
    </row>
    <row r="5930" spans="1:7" ht="21" x14ac:dyDescent="0.35">
      <c r="A5930" s="112" t="s">
        <v>816</v>
      </c>
      <c r="B5930" s="113" t="s">
        <v>822</v>
      </c>
      <c r="C5930" s="113" t="s">
        <v>5855</v>
      </c>
      <c r="D5930" s="113" t="s">
        <v>819</v>
      </c>
      <c r="E5930" s="113" t="s">
        <v>829</v>
      </c>
      <c r="F5930" s="114">
        <v>8</v>
      </c>
      <c r="G5930" s="118" t="s">
        <v>821</v>
      </c>
    </row>
    <row r="5931" spans="1:7" ht="31.5" x14ac:dyDescent="0.35">
      <c r="A5931" s="112" t="s">
        <v>816</v>
      </c>
      <c r="B5931" s="113" t="s">
        <v>5781</v>
      </c>
      <c r="C5931" s="113" t="s">
        <v>5856</v>
      </c>
      <c r="D5931" s="113" t="s">
        <v>819</v>
      </c>
      <c r="E5931" s="113" t="s">
        <v>829</v>
      </c>
      <c r="F5931" s="114">
        <v>5</v>
      </c>
      <c r="G5931" s="118" t="s">
        <v>821</v>
      </c>
    </row>
    <row r="5932" spans="1:7" ht="21" x14ac:dyDescent="0.35">
      <c r="A5932" s="112" t="s">
        <v>816</v>
      </c>
      <c r="B5932" s="113" t="s">
        <v>880</v>
      </c>
      <c r="C5932" s="113" t="s">
        <v>2372</v>
      </c>
      <c r="D5932" s="113" t="s">
        <v>819</v>
      </c>
      <c r="E5932" s="113" t="s">
        <v>820</v>
      </c>
      <c r="F5932" s="114">
        <v>2</v>
      </c>
      <c r="G5932" s="118" t="s">
        <v>821</v>
      </c>
    </row>
    <row r="5933" spans="1:7" ht="21" x14ac:dyDescent="0.35">
      <c r="A5933" s="112" t="s">
        <v>816</v>
      </c>
      <c r="B5933" s="113" t="s">
        <v>825</v>
      </c>
      <c r="C5933" s="113" t="s">
        <v>2383</v>
      </c>
      <c r="D5933" s="113" t="s">
        <v>819</v>
      </c>
      <c r="E5933" s="113" t="s">
        <v>820</v>
      </c>
      <c r="F5933" s="114">
        <v>2</v>
      </c>
      <c r="G5933" s="118" t="s">
        <v>821</v>
      </c>
    </row>
    <row r="5934" spans="1:7" ht="21" x14ac:dyDescent="0.35">
      <c r="A5934" s="112" t="s">
        <v>816</v>
      </c>
      <c r="B5934" s="113" t="s">
        <v>822</v>
      </c>
      <c r="C5934" s="113" t="s">
        <v>5791</v>
      </c>
      <c r="D5934" s="113" t="s">
        <v>819</v>
      </c>
      <c r="E5934" s="113" t="s">
        <v>820</v>
      </c>
      <c r="F5934" s="114">
        <v>3</v>
      </c>
      <c r="G5934" s="118" t="s">
        <v>821</v>
      </c>
    </row>
    <row r="5935" spans="1:7" ht="21" x14ac:dyDescent="0.35">
      <c r="A5935" s="112" t="s">
        <v>816</v>
      </c>
      <c r="B5935" s="113" t="s">
        <v>880</v>
      </c>
      <c r="C5935" s="113" t="s">
        <v>1726</v>
      </c>
      <c r="D5935" s="113" t="s">
        <v>819</v>
      </c>
      <c r="E5935" s="113" t="s">
        <v>838</v>
      </c>
      <c r="F5935" s="114">
        <v>1</v>
      </c>
      <c r="G5935" s="118" t="s">
        <v>821</v>
      </c>
    </row>
    <row r="5936" spans="1:7" ht="21" x14ac:dyDescent="0.35">
      <c r="A5936" s="112" t="s">
        <v>816</v>
      </c>
      <c r="B5936" s="113" t="s">
        <v>822</v>
      </c>
      <c r="C5936" s="113" t="s">
        <v>5857</v>
      </c>
      <c r="D5936" s="113" t="s">
        <v>819</v>
      </c>
      <c r="E5936" s="113" t="s">
        <v>820</v>
      </c>
      <c r="F5936" s="114">
        <v>1</v>
      </c>
      <c r="G5936" s="118" t="s">
        <v>821</v>
      </c>
    </row>
    <row r="5937" spans="1:7" ht="21" x14ac:dyDescent="0.35">
      <c r="A5937" s="112" t="s">
        <v>816</v>
      </c>
      <c r="B5937" s="113" t="s">
        <v>834</v>
      </c>
      <c r="C5937" s="113" t="s">
        <v>5858</v>
      </c>
      <c r="D5937" s="113" t="s">
        <v>819</v>
      </c>
      <c r="E5937" s="113" t="s">
        <v>820</v>
      </c>
      <c r="F5937" s="114">
        <v>1</v>
      </c>
      <c r="G5937" s="118" t="s">
        <v>821</v>
      </c>
    </row>
    <row r="5938" spans="1:7" ht="21" x14ac:dyDescent="0.35">
      <c r="A5938" s="112" t="s">
        <v>816</v>
      </c>
      <c r="B5938" s="113" t="s">
        <v>822</v>
      </c>
      <c r="C5938" s="113" t="s">
        <v>5766</v>
      </c>
      <c r="D5938" s="113" t="s">
        <v>819</v>
      </c>
      <c r="E5938" s="113" t="s">
        <v>820</v>
      </c>
      <c r="F5938" s="114">
        <v>2</v>
      </c>
      <c r="G5938" s="118" t="s">
        <v>821</v>
      </c>
    </row>
    <row r="5939" spans="1:7" ht="21" x14ac:dyDescent="0.35">
      <c r="A5939" s="112" t="s">
        <v>816</v>
      </c>
      <c r="B5939" s="113" t="s">
        <v>880</v>
      </c>
      <c r="C5939" s="113" t="s">
        <v>1753</v>
      </c>
      <c r="D5939" s="113" t="s">
        <v>819</v>
      </c>
      <c r="E5939" s="113" t="s">
        <v>838</v>
      </c>
      <c r="F5939" s="114">
        <v>1</v>
      </c>
      <c r="G5939" s="118" t="s">
        <v>821</v>
      </c>
    </row>
    <row r="5940" spans="1:7" ht="21" x14ac:dyDescent="0.35">
      <c r="A5940" s="112" t="s">
        <v>816</v>
      </c>
      <c r="B5940" s="113" t="s">
        <v>867</v>
      </c>
      <c r="C5940" s="113" t="s">
        <v>5859</v>
      </c>
      <c r="D5940" s="113" t="s">
        <v>819</v>
      </c>
      <c r="E5940" s="113" t="s">
        <v>838</v>
      </c>
      <c r="F5940" s="114">
        <v>1</v>
      </c>
      <c r="G5940" s="118" t="s">
        <v>821</v>
      </c>
    </row>
    <row r="5941" spans="1:7" ht="31.5" x14ac:dyDescent="0.35">
      <c r="A5941" s="112" t="s">
        <v>816</v>
      </c>
      <c r="B5941" s="113" t="s">
        <v>996</v>
      </c>
      <c r="C5941" s="113" t="s">
        <v>5860</v>
      </c>
      <c r="D5941" s="113" t="s">
        <v>819</v>
      </c>
      <c r="E5941" s="113" t="s">
        <v>838</v>
      </c>
      <c r="F5941" s="114">
        <v>1</v>
      </c>
      <c r="G5941" s="118" t="s">
        <v>821</v>
      </c>
    </row>
    <row r="5942" spans="1:7" ht="21" x14ac:dyDescent="0.35">
      <c r="A5942" s="112" t="s">
        <v>816</v>
      </c>
      <c r="B5942" s="113" t="s">
        <v>825</v>
      </c>
      <c r="C5942" s="113" t="s">
        <v>5861</v>
      </c>
      <c r="D5942" s="113" t="s">
        <v>819</v>
      </c>
      <c r="E5942" s="113" t="s">
        <v>820</v>
      </c>
      <c r="F5942" s="114">
        <v>1</v>
      </c>
      <c r="G5942" s="118" t="s">
        <v>821</v>
      </c>
    </row>
    <row r="5943" spans="1:7" ht="21" x14ac:dyDescent="0.35">
      <c r="A5943" s="112" t="s">
        <v>816</v>
      </c>
      <c r="B5943" s="113" t="s">
        <v>822</v>
      </c>
      <c r="C5943" s="113" t="s">
        <v>5862</v>
      </c>
      <c r="D5943" s="113" t="s">
        <v>819</v>
      </c>
      <c r="E5943" s="113" t="s">
        <v>820</v>
      </c>
      <c r="F5943" s="114">
        <v>1</v>
      </c>
      <c r="G5943" s="118" t="s">
        <v>821</v>
      </c>
    </row>
    <row r="5944" spans="1:7" ht="21" x14ac:dyDescent="0.35">
      <c r="A5944" s="112" t="s">
        <v>816</v>
      </c>
      <c r="B5944" s="113" t="s">
        <v>822</v>
      </c>
      <c r="C5944" s="113" t="s">
        <v>5729</v>
      </c>
      <c r="D5944" s="113" t="s">
        <v>819</v>
      </c>
      <c r="E5944" s="113" t="s">
        <v>820</v>
      </c>
      <c r="F5944" s="114">
        <v>1</v>
      </c>
      <c r="G5944" s="118" t="s">
        <v>821</v>
      </c>
    </row>
    <row r="5945" spans="1:7" ht="21" x14ac:dyDescent="0.35">
      <c r="A5945" s="112" t="s">
        <v>816</v>
      </c>
      <c r="B5945" s="113" t="s">
        <v>822</v>
      </c>
      <c r="C5945" s="113" t="s">
        <v>5863</v>
      </c>
      <c r="D5945" s="113" t="s">
        <v>819</v>
      </c>
      <c r="E5945" s="113" t="s">
        <v>820</v>
      </c>
      <c r="F5945" s="114">
        <v>1</v>
      </c>
      <c r="G5945" s="118" t="s">
        <v>821</v>
      </c>
    </row>
    <row r="5946" spans="1:7" ht="21" x14ac:dyDescent="0.35">
      <c r="A5946" s="112" t="s">
        <v>816</v>
      </c>
      <c r="B5946" s="113" t="s">
        <v>890</v>
      </c>
      <c r="C5946" s="113" t="s">
        <v>1172</v>
      </c>
      <c r="D5946" s="113" t="s">
        <v>819</v>
      </c>
      <c r="E5946" s="113" t="s">
        <v>820</v>
      </c>
      <c r="F5946" s="114">
        <v>2</v>
      </c>
      <c r="G5946" s="118" t="s">
        <v>821</v>
      </c>
    </row>
    <row r="5947" spans="1:7" ht="21" x14ac:dyDescent="0.35">
      <c r="A5947" s="112" t="s">
        <v>816</v>
      </c>
      <c r="B5947" s="113" t="s">
        <v>890</v>
      </c>
      <c r="C5947" s="113" t="s">
        <v>1515</v>
      </c>
      <c r="D5947" s="113" t="s">
        <v>819</v>
      </c>
      <c r="E5947" s="113" t="s">
        <v>829</v>
      </c>
      <c r="F5947" s="114">
        <v>2</v>
      </c>
      <c r="G5947" s="118" t="s">
        <v>821</v>
      </c>
    </row>
    <row r="5948" spans="1:7" ht="21" x14ac:dyDescent="0.35">
      <c r="A5948" s="112" t="s">
        <v>816</v>
      </c>
      <c r="B5948" s="113" t="s">
        <v>1114</v>
      </c>
      <c r="C5948" s="113" t="s">
        <v>1852</v>
      </c>
      <c r="D5948" s="113" t="s">
        <v>819</v>
      </c>
      <c r="E5948" s="113" t="s">
        <v>829</v>
      </c>
      <c r="F5948" s="114">
        <v>1</v>
      </c>
      <c r="G5948" s="118" t="s">
        <v>821</v>
      </c>
    </row>
    <row r="5949" spans="1:7" ht="21" x14ac:dyDescent="0.35">
      <c r="A5949" s="112" t="s">
        <v>816</v>
      </c>
      <c r="B5949" s="113" t="s">
        <v>1482</v>
      </c>
      <c r="C5949" s="113" t="s">
        <v>2125</v>
      </c>
      <c r="D5949" s="113" t="s">
        <v>824</v>
      </c>
      <c r="E5949" s="115"/>
      <c r="F5949" s="114">
        <v>4</v>
      </c>
      <c r="G5949" s="118" t="s">
        <v>821</v>
      </c>
    </row>
    <row r="5950" spans="1:7" ht="21" x14ac:dyDescent="0.35">
      <c r="A5950" s="112" t="s">
        <v>816</v>
      </c>
      <c r="B5950" s="113" t="s">
        <v>1235</v>
      </c>
      <c r="C5950" s="113" t="s">
        <v>5864</v>
      </c>
      <c r="D5950" s="113" t="s">
        <v>819</v>
      </c>
      <c r="E5950" s="113" t="s">
        <v>820</v>
      </c>
      <c r="F5950" s="114">
        <v>5</v>
      </c>
      <c r="G5950" s="118" t="s">
        <v>821</v>
      </c>
    </row>
    <row r="5951" spans="1:7" ht="21" x14ac:dyDescent="0.35">
      <c r="A5951" s="112" t="s">
        <v>816</v>
      </c>
      <c r="B5951" s="113" t="s">
        <v>822</v>
      </c>
      <c r="C5951" s="113" t="s">
        <v>5865</v>
      </c>
      <c r="D5951" s="113" t="s">
        <v>819</v>
      </c>
      <c r="E5951" s="113" t="s">
        <v>829</v>
      </c>
      <c r="F5951" s="114">
        <v>3</v>
      </c>
      <c r="G5951" s="118" t="s">
        <v>821</v>
      </c>
    </row>
    <row r="5952" spans="1:7" ht="31.5" x14ac:dyDescent="0.35">
      <c r="A5952" s="112" t="s">
        <v>816</v>
      </c>
      <c r="B5952" s="113" t="s">
        <v>834</v>
      </c>
      <c r="C5952" s="113" t="s">
        <v>5866</v>
      </c>
      <c r="D5952" s="113" t="s">
        <v>819</v>
      </c>
      <c r="E5952" s="113" t="s">
        <v>820</v>
      </c>
      <c r="F5952" s="114">
        <v>5</v>
      </c>
      <c r="G5952" s="118" t="s">
        <v>821</v>
      </c>
    </row>
    <row r="5953" spans="1:7" ht="21" x14ac:dyDescent="0.35">
      <c r="A5953" s="112" t="s">
        <v>816</v>
      </c>
      <c r="B5953" s="113" t="s">
        <v>979</v>
      </c>
      <c r="C5953" s="113" t="s">
        <v>1936</v>
      </c>
      <c r="D5953" s="113" t="s">
        <v>819</v>
      </c>
      <c r="E5953" s="113" t="s">
        <v>829</v>
      </c>
      <c r="F5953" s="114">
        <v>2</v>
      </c>
      <c r="G5953" s="118" t="s">
        <v>821</v>
      </c>
    </row>
    <row r="5954" spans="1:7" ht="21" x14ac:dyDescent="0.35">
      <c r="A5954" s="112" t="s">
        <v>816</v>
      </c>
      <c r="B5954" s="113" t="s">
        <v>967</v>
      </c>
      <c r="C5954" s="113" t="s">
        <v>2690</v>
      </c>
      <c r="D5954" s="113" t="s">
        <v>819</v>
      </c>
      <c r="E5954" s="113" t="s">
        <v>820</v>
      </c>
      <c r="F5954" s="114">
        <v>2</v>
      </c>
      <c r="G5954" s="118" t="s">
        <v>821</v>
      </c>
    </row>
    <row r="5955" spans="1:7" ht="21" x14ac:dyDescent="0.35">
      <c r="A5955" s="112" t="s">
        <v>816</v>
      </c>
      <c r="B5955" s="113" t="s">
        <v>822</v>
      </c>
      <c r="C5955" s="113" t="s">
        <v>5867</v>
      </c>
      <c r="D5955" s="113" t="s">
        <v>819</v>
      </c>
      <c r="E5955" s="113" t="s">
        <v>820</v>
      </c>
      <c r="F5955" s="114">
        <v>1</v>
      </c>
      <c r="G5955" s="118" t="s">
        <v>821</v>
      </c>
    </row>
    <row r="5956" spans="1:7" ht="31.5" x14ac:dyDescent="0.35">
      <c r="A5956" s="112" t="s">
        <v>816</v>
      </c>
      <c r="B5956" s="113" t="s">
        <v>1231</v>
      </c>
      <c r="C5956" s="113" t="s">
        <v>5868</v>
      </c>
      <c r="D5956" s="113" t="s">
        <v>819</v>
      </c>
      <c r="E5956" s="113" t="s">
        <v>820</v>
      </c>
      <c r="F5956" s="114">
        <v>1</v>
      </c>
      <c r="G5956" s="118" t="s">
        <v>821</v>
      </c>
    </row>
    <row r="5957" spans="1:7" ht="21" x14ac:dyDescent="0.35">
      <c r="A5957" s="112" t="s">
        <v>816</v>
      </c>
      <c r="B5957" s="113" t="s">
        <v>967</v>
      </c>
      <c r="C5957" s="113" t="s">
        <v>2008</v>
      </c>
      <c r="D5957" s="113" t="s">
        <v>819</v>
      </c>
      <c r="E5957" s="113" t="s">
        <v>820</v>
      </c>
      <c r="F5957" s="114">
        <v>1</v>
      </c>
      <c r="G5957" s="118" t="s">
        <v>821</v>
      </c>
    </row>
    <row r="5958" spans="1:7" ht="21" x14ac:dyDescent="0.35">
      <c r="A5958" s="112" t="s">
        <v>816</v>
      </c>
      <c r="B5958" s="113" t="s">
        <v>890</v>
      </c>
      <c r="C5958" s="113" t="s">
        <v>1227</v>
      </c>
      <c r="D5958" s="113" t="s">
        <v>819</v>
      </c>
      <c r="E5958" s="113" t="s">
        <v>829</v>
      </c>
      <c r="F5958" s="114">
        <v>1</v>
      </c>
      <c r="G5958" s="118" t="s">
        <v>821</v>
      </c>
    </row>
    <row r="5959" spans="1:7" ht="21" x14ac:dyDescent="0.35">
      <c r="A5959" s="112" t="s">
        <v>816</v>
      </c>
      <c r="B5959" s="113" t="s">
        <v>1672</v>
      </c>
      <c r="C5959" s="113" t="s">
        <v>3225</v>
      </c>
      <c r="D5959" s="113" t="s">
        <v>819</v>
      </c>
      <c r="E5959" s="113" t="s">
        <v>829</v>
      </c>
      <c r="F5959" s="114">
        <v>3</v>
      </c>
      <c r="G5959" s="118" t="s">
        <v>821</v>
      </c>
    </row>
    <row r="5960" spans="1:7" ht="21" x14ac:dyDescent="0.35">
      <c r="A5960" s="112" t="s">
        <v>816</v>
      </c>
      <c r="B5960" s="113" t="s">
        <v>880</v>
      </c>
      <c r="C5960" s="113" t="s">
        <v>5869</v>
      </c>
      <c r="D5960" s="113" t="s">
        <v>819</v>
      </c>
      <c r="E5960" s="113" t="s">
        <v>820</v>
      </c>
      <c r="F5960" s="114">
        <v>2</v>
      </c>
      <c r="G5960" s="118" t="s">
        <v>821</v>
      </c>
    </row>
    <row r="5961" spans="1:7" ht="21" x14ac:dyDescent="0.35">
      <c r="A5961" s="112" t="s">
        <v>816</v>
      </c>
      <c r="B5961" s="113" t="s">
        <v>890</v>
      </c>
      <c r="C5961" s="113" t="s">
        <v>2029</v>
      </c>
      <c r="D5961" s="113" t="s">
        <v>819</v>
      </c>
      <c r="E5961" s="113" t="s">
        <v>829</v>
      </c>
      <c r="F5961" s="114">
        <v>1</v>
      </c>
      <c r="G5961" s="118" t="s">
        <v>821</v>
      </c>
    </row>
    <row r="5962" spans="1:7" ht="21" x14ac:dyDescent="0.35">
      <c r="A5962" s="112" t="s">
        <v>816</v>
      </c>
      <c r="B5962" s="113" t="s">
        <v>880</v>
      </c>
      <c r="C5962" s="113" t="s">
        <v>2041</v>
      </c>
      <c r="D5962" s="113" t="s">
        <v>819</v>
      </c>
      <c r="E5962" s="113" t="s">
        <v>820</v>
      </c>
      <c r="F5962" s="114">
        <v>1</v>
      </c>
      <c r="G5962" s="118" t="s">
        <v>821</v>
      </c>
    </row>
    <row r="5963" spans="1:7" ht="21" x14ac:dyDescent="0.35">
      <c r="A5963" s="112" t="s">
        <v>816</v>
      </c>
      <c r="B5963" s="113" t="s">
        <v>827</v>
      </c>
      <c r="C5963" s="113" t="s">
        <v>828</v>
      </c>
      <c r="D5963" s="113" t="s">
        <v>819</v>
      </c>
      <c r="E5963" s="113" t="s">
        <v>829</v>
      </c>
      <c r="F5963" s="114">
        <v>2</v>
      </c>
      <c r="G5963" s="118" t="s">
        <v>821</v>
      </c>
    </row>
    <row r="5964" spans="1:7" ht="21" x14ac:dyDescent="0.35">
      <c r="A5964" s="112" t="s">
        <v>816</v>
      </c>
      <c r="B5964" s="113" t="s">
        <v>827</v>
      </c>
      <c r="C5964" s="113" t="s">
        <v>3299</v>
      </c>
      <c r="D5964" s="113" t="s">
        <v>819</v>
      </c>
      <c r="E5964" s="113" t="s">
        <v>820</v>
      </c>
      <c r="F5964" s="114">
        <v>3</v>
      </c>
      <c r="G5964" s="118" t="s">
        <v>821</v>
      </c>
    </row>
    <row r="5965" spans="1:7" ht="21" x14ac:dyDescent="0.35">
      <c r="A5965" s="112" t="s">
        <v>816</v>
      </c>
      <c r="B5965" s="113" t="s">
        <v>867</v>
      </c>
      <c r="C5965" s="113" t="s">
        <v>2080</v>
      </c>
      <c r="D5965" s="113" t="s">
        <v>819</v>
      </c>
      <c r="E5965" s="113" t="s">
        <v>829</v>
      </c>
      <c r="F5965" s="114">
        <v>1</v>
      </c>
      <c r="G5965" s="118" t="s">
        <v>821</v>
      </c>
    </row>
    <row r="5966" spans="1:7" ht="21" x14ac:dyDescent="0.35">
      <c r="A5966" s="112" t="s">
        <v>816</v>
      </c>
      <c r="B5966" s="113" t="s">
        <v>1489</v>
      </c>
      <c r="C5966" s="113" t="s">
        <v>4076</v>
      </c>
      <c r="D5966" s="113" t="s">
        <v>819</v>
      </c>
      <c r="E5966" s="113" t="s">
        <v>985</v>
      </c>
      <c r="F5966" s="114">
        <v>6</v>
      </c>
      <c r="G5966" s="118" t="s">
        <v>821</v>
      </c>
    </row>
    <row r="5967" spans="1:7" ht="21" x14ac:dyDescent="0.35">
      <c r="A5967" s="112" t="s">
        <v>816</v>
      </c>
      <c r="B5967" s="113" t="s">
        <v>834</v>
      </c>
      <c r="C5967" s="113" t="s">
        <v>5870</v>
      </c>
      <c r="D5967" s="113" t="s">
        <v>819</v>
      </c>
      <c r="E5967" s="113" t="s">
        <v>820</v>
      </c>
      <c r="F5967" s="114">
        <v>2</v>
      </c>
      <c r="G5967" s="118" t="s">
        <v>821</v>
      </c>
    </row>
    <row r="5968" spans="1:7" ht="21" x14ac:dyDescent="0.35">
      <c r="A5968" s="112" t="s">
        <v>816</v>
      </c>
      <c r="B5968" s="113" t="s">
        <v>880</v>
      </c>
      <c r="C5968" s="113" t="s">
        <v>2115</v>
      </c>
      <c r="D5968" s="113" t="s">
        <v>819</v>
      </c>
      <c r="E5968" s="113" t="s">
        <v>820</v>
      </c>
      <c r="F5968" s="114">
        <v>1</v>
      </c>
      <c r="G5968" s="118" t="s">
        <v>821</v>
      </c>
    </row>
    <row r="5969" spans="1:7" ht="21" x14ac:dyDescent="0.35">
      <c r="A5969" s="112" t="s">
        <v>816</v>
      </c>
      <c r="B5969" s="113" t="s">
        <v>1231</v>
      </c>
      <c r="C5969" s="113" t="s">
        <v>5871</v>
      </c>
      <c r="D5969" s="113" t="s">
        <v>819</v>
      </c>
      <c r="E5969" s="113" t="s">
        <v>820</v>
      </c>
      <c r="F5969" s="114">
        <v>1</v>
      </c>
      <c r="G5969" s="118" t="s">
        <v>821</v>
      </c>
    </row>
    <row r="5970" spans="1:7" ht="21" x14ac:dyDescent="0.35">
      <c r="A5970" s="112" t="s">
        <v>816</v>
      </c>
      <c r="B5970" s="113" t="s">
        <v>880</v>
      </c>
      <c r="C5970" s="113" t="s">
        <v>5872</v>
      </c>
      <c r="D5970" s="113" t="s">
        <v>819</v>
      </c>
      <c r="E5970" s="113" t="s">
        <v>820</v>
      </c>
      <c r="F5970" s="114">
        <v>1</v>
      </c>
      <c r="G5970" s="118" t="s">
        <v>821</v>
      </c>
    </row>
    <row r="5971" spans="1:7" ht="21" x14ac:dyDescent="0.35">
      <c r="A5971" s="112" t="s">
        <v>816</v>
      </c>
      <c r="B5971" s="113" t="s">
        <v>825</v>
      </c>
      <c r="C5971" s="113" t="s">
        <v>1569</v>
      </c>
      <c r="D5971" s="113" t="s">
        <v>819</v>
      </c>
      <c r="E5971" s="113" t="s">
        <v>829</v>
      </c>
      <c r="F5971" s="114">
        <v>2</v>
      </c>
      <c r="G5971" s="118" t="s">
        <v>821</v>
      </c>
    </row>
    <row r="5972" spans="1:7" x14ac:dyDescent="0.35">
      <c r="A5972" s="112" t="s">
        <v>816</v>
      </c>
      <c r="B5972" s="113" t="s">
        <v>2746</v>
      </c>
      <c r="C5972" s="113" t="s">
        <v>5873</v>
      </c>
      <c r="D5972" s="113" t="s">
        <v>819</v>
      </c>
      <c r="E5972" s="113" t="s">
        <v>820</v>
      </c>
      <c r="F5972" s="114">
        <v>1</v>
      </c>
      <c r="G5972" s="118" t="s">
        <v>821</v>
      </c>
    </row>
    <row r="5973" spans="1:7" ht="21" x14ac:dyDescent="0.35">
      <c r="A5973" s="112" t="s">
        <v>816</v>
      </c>
      <c r="B5973" s="113" t="s">
        <v>880</v>
      </c>
      <c r="C5973" s="113" t="s">
        <v>2219</v>
      </c>
      <c r="D5973" s="113" t="s">
        <v>819</v>
      </c>
      <c r="E5973" s="113" t="s">
        <v>838</v>
      </c>
      <c r="F5973" s="114">
        <v>1</v>
      </c>
      <c r="G5973" s="118" t="s">
        <v>821</v>
      </c>
    </row>
    <row r="5974" spans="1:7" ht="21" x14ac:dyDescent="0.35">
      <c r="A5974" s="112" t="s">
        <v>816</v>
      </c>
      <c r="B5974" s="113" t="s">
        <v>1274</v>
      </c>
      <c r="C5974" s="113" t="s">
        <v>5874</v>
      </c>
      <c r="D5974" s="113" t="s">
        <v>819</v>
      </c>
      <c r="E5974" s="113" t="s">
        <v>820</v>
      </c>
      <c r="F5974" s="114">
        <v>1</v>
      </c>
      <c r="G5974" s="118" t="s">
        <v>821</v>
      </c>
    </row>
    <row r="5975" spans="1:7" ht="31.5" x14ac:dyDescent="0.35">
      <c r="A5975" s="112" t="s">
        <v>816</v>
      </c>
      <c r="B5975" s="113" t="s">
        <v>1319</v>
      </c>
      <c r="C5975" s="113" t="s">
        <v>5875</v>
      </c>
      <c r="D5975" s="113" t="s">
        <v>819</v>
      </c>
      <c r="E5975" s="113" t="s">
        <v>838</v>
      </c>
      <c r="F5975" s="114">
        <v>1</v>
      </c>
      <c r="G5975" s="118" t="s">
        <v>821</v>
      </c>
    </row>
    <row r="5976" spans="1:7" ht="21" x14ac:dyDescent="0.35">
      <c r="A5976" s="112" t="s">
        <v>816</v>
      </c>
      <c r="B5976" s="113" t="s">
        <v>825</v>
      </c>
      <c r="C5976" s="113" t="s">
        <v>5876</v>
      </c>
      <c r="D5976" s="113" t="s">
        <v>819</v>
      </c>
      <c r="E5976" s="113" t="s">
        <v>829</v>
      </c>
      <c r="F5976" s="114">
        <v>3</v>
      </c>
      <c r="G5976" s="118" t="s">
        <v>821</v>
      </c>
    </row>
    <row r="5977" spans="1:7" ht="21" x14ac:dyDescent="0.35">
      <c r="A5977" s="112" t="s">
        <v>816</v>
      </c>
      <c r="B5977" s="113" t="s">
        <v>890</v>
      </c>
      <c r="C5977" s="113" t="s">
        <v>1360</v>
      </c>
      <c r="D5977" s="113" t="s">
        <v>819</v>
      </c>
      <c r="E5977" s="113" t="s">
        <v>820</v>
      </c>
      <c r="F5977" s="114">
        <v>2</v>
      </c>
      <c r="G5977" s="118" t="s">
        <v>821</v>
      </c>
    </row>
    <row r="5978" spans="1:7" ht="21" x14ac:dyDescent="0.35">
      <c r="A5978" s="112" t="s">
        <v>816</v>
      </c>
      <c r="B5978" s="113" t="s">
        <v>1185</v>
      </c>
      <c r="C5978" s="113" t="s">
        <v>5877</v>
      </c>
      <c r="D5978" s="113" t="s">
        <v>819</v>
      </c>
      <c r="E5978" s="113" t="s">
        <v>820</v>
      </c>
      <c r="F5978" s="114">
        <v>8</v>
      </c>
      <c r="G5978" s="118" t="s">
        <v>821</v>
      </c>
    </row>
    <row r="5979" spans="1:7" ht="21" x14ac:dyDescent="0.35">
      <c r="A5979" s="112" t="s">
        <v>816</v>
      </c>
      <c r="B5979" s="113" t="s">
        <v>822</v>
      </c>
      <c r="C5979" s="113" t="s">
        <v>5878</v>
      </c>
      <c r="D5979" s="113" t="s">
        <v>819</v>
      </c>
      <c r="E5979" s="113" t="s">
        <v>820</v>
      </c>
      <c r="F5979" s="114">
        <v>3</v>
      </c>
      <c r="G5979" s="118" t="s">
        <v>821</v>
      </c>
    </row>
    <row r="5980" spans="1:7" ht="21" x14ac:dyDescent="0.35">
      <c r="A5980" s="112" t="s">
        <v>816</v>
      </c>
      <c r="B5980" s="113" t="s">
        <v>822</v>
      </c>
      <c r="C5980" s="113" t="s">
        <v>5789</v>
      </c>
      <c r="D5980" s="113" t="s">
        <v>819</v>
      </c>
      <c r="E5980" s="113" t="s">
        <v>820</v>
      </c>
      <c r="F5980" s="114">
        <v>1</v>
      </c>
      <c r="G5980" s="118" t="s">
        <v>821</v>
      </c>
    </row>
    <row r="5981" spans="1:7" ht="21" x14ac:dyDescent="0.35">
      <c r="A5981" s="112" t="s">
        <v>816</v>
      </c>
      <c r="B5981" s="113" t="s">
        <v>827</v>
      </c>
      <c r="C5981" s="113" t="s">
        <v>2341</v>
      </c>
      <c r="D5981" s="113" t="s">
        <v>819</v>
      </c>
      <c r="E5981" s="113" t="s">
        <v>820</v>
      </c>
      <c r="F5981" s="114">
        <v>1</v>
      </c>
      <c r="G5981" s="118" t="s">
        <v>821</v>
      </c>
    </row>
    <row r="5982" spans="1:7" ht="21" x14ac:dyDescent="0.35">
      <c r="A5982" s="112" t="s">
        <v>816</v>
      </c>
      <c r="B5982" s="113" t="s">
        <v>850</v>
      </c>
      <c r="C5982" s="113" t="s">
        <v>5760</v>
      </c>
      <c r="D5982" s="113" t="s">
        <v>819</v>
      </c>
      <c r="E5982" s="113" t="s">
        <v>820</v>
      </c>
      <c r="F5982" s="114">
        <v>2</v>
      </c>
      <c r="G5982" s="118" t="s">
        <v>821</v>
      </c>
    </row>
    <row r="5983" spans="1:7" ht="31.5" x14ac:dyDescent="0.35">
      <c r="A5983" s="112" t="s">
        <v>816</v>
      </c>
      <c r="B5983" s="113" t="s">
        <v>5781</v>
      </c>
      <c r="C5983" s="113" t="s">
        <v>5879</v>
      </c>
      <c r="D5983" s="113" t="s">
        <v>819</v>
      </c>
      <c r="E5983" s="113" t="s">
        <v>829</v>
      </c>
      <c r="F5983" s="114">
        <v>2</v>
      </c>
      <c r="G5983" s="118" t="s">
        <v>821</v>
      </c>
    </row>
    <row r="5984" spans="1:7" ht="31.5" x14ac:dyDescent="0.35">
      <c r="A5984" s="112" t="s">
        <v>816</v>
      </c>
      <c r="B5984" s="113" t="s">
        <v>1274</v>
      </c>
      <c r="C5984" s="113" t="s">
        <v>5880</v>
      </c>
      <c r="D5984" s="113" t="s">
        <v>819</v>
      </c>
      <c r="E5984" s="113" t="s">
        <v>820</v>
      </c>
      <c r="F5984" s="114">
        <v>1</v>
      </c>
      <c r="G5984" s="118" t="s">
        <v>821</v>
      </c>
    </row>
    <row r="5985" spans="1:7" ht="21" x14ac:dyDescent="0.35">
      <c r="A5985" s="112" t="s">
        <v>816</v>
      </c>
      <c r="B5985" s="113" t="s">
        <v>1231</v>
      </c>
      <c r="C5985" s="113" t="s">
        <v>5795</v>
      </c>
      <c r="D5985" s="113" t="s">
        <v>819</v>
      </c>
      <c r="E5985" s="113" t="s">
        <v>820</v>
      </c>
      <c r="F5985" s="114">
        <v>3</v>
      </c>
      <c r="G5985" s="118" t="s">
        <v>821</v>
      </c>
    </row>
    <row r="5986" spans="1:7" ht="21" x14ac:dyDescent="0.35">
      <c r="A5986" s="112" t="s">
        <v>816</v>
      </c>
      <c r="B5986" s="113" t="s">
        <v>1231</v>
      </c>
      <c r="C5986" s="113" t="s">
        <v>5881</v>
      </c>
      <c r="D5986" s="113" t="s">
        <v>819</v>
      </c>
      <c r="E5986" s="113" t="s">
        <v>820</v>
      </c>
      <c r="F5986" s="114">
        <v>1</v>
      </c>
      <c r="G5986" s="118" t="s">
        <v>821</v>
      </c>
    </row>
    <row r="5987" spans="1:7" ht="21" x14ac:dyDescent="0.35">
      <c r="A5987" s="112" t="s">
        <v>816</v>
      </c>
      <c r="B5987" s="113" t="s">
        <v>1274</v>
      </c>
      <c r="C5987" s="113" t="s">
        <v>5882</v>
      </c>
      <c r="D5987" s="113" t="s">
        <v>819</v>
      </c>
      <c r="E5987" s="113" t="s">
        <v>820</v>
      </c>
      <c r="F5987" s="114">
        <v>1</v>
      </c>
      <c r="G5987" s="118" t="s">
        <v>821</v>
      </c>
    </row>
    <row r="5988" spans="1:7" ht="21" x14ac:dyDescent="0.35">
      <c r="A5988" s="112" t="s">
        <v>816</v>
      </c>
      <c r="B5988" s="113" t="s">
        <v>880</v>
      </c>
      <c r="C5988" s="113" t="s">
        <v>3207</v>
      </c>
      <c r="D5988" s="113" t="s">
        <v>819</v>
      </c>
      <c r="E5988" s="113" t="s">
        <v>820</v>
      </c>
      <c r="F5988" s="114">
        <v>2</v>
      </c>
      <c r="G5988" s="118" t="s">
        <v>821</v>
      </c>
    </row>
    <row r="5989" spans="1:7" ht="21" x14ac:dyDescent="0.35">
      <c r="A5989" s="112" t="s">
        <v>816</v>
      </c>
      <c r="B5989" s="113" t="s">
        <v>1274</v>
      </c>
      <c r="C5989" s="113" t="s">
        <v>2409</v>
      </c>
      <c r="D5989" s="113" t="s">
        <v>819</v>
      </c>
      <c r="E5989" s="113" t="s">
        <v>838</v>
      </c>
      <c r="F5989" s="114">
        <v>1</v>
      </c>
      <c r="G5989" s="118" t="s">
        <v>821</v>
      </c>
    </row>
    <row r="5990" spans="1:7" ht="21" x14ac:dyDescent="0.35">
      <c r="A5990" s="112" t="s">
        <v>816</v>
      </c>
      <c r="B5990" s="113" t="s">
        <v>1274</v>
      </c>
      <c r="C5990" s="113" t="s">
        <v>5765</v>
      </c>
      <c r="D5990" s="113" t="s">
        <v>824</v>
      </c>
      <c r="E5990" s="115"/>
      <c r="F5990" s="114">
        <v>1</v>
      </c>
      <c r="G5990" s="118" t="s">
        <v>821</v>
      </c>
    </row>
    <row r="5991" spans="1:7" x14ac:dyDescent="0.35">
      <c r="A5991" s="112" t="s">
        <v>816</v>
      </c>
      <c r="B5991" s="113" t="s">
        <v>867</v>
      </c>
      <c r="C5991" s="113" t="s">
        <v>5883</v>
      </c>
      <c r="D5991" s="113" t="s">
        <v>819</v>
      </c>
      <c r="E5991" s="113" t="s">
        <v>820</v>
      </c>
      <c r="F5991" s="114">
        <v>1</v>
      </c>
      <c r="G5991" s="118" t="s">
        <v>821</v>
      </c>
    </row>
    <row r="5992" spans="1:7" ht="21" x14ac:dyDescent="0.35">
      <c r="A5992" s="112" t="s">
        <v>816</v>
      </c>
      <c r="B5992" s="113" t="s">
        <v>880</v>
      </c>
      <c r="C5992" s="113" t="s">
        <v>2439</v>
      </c>
      <c r="D5992" s="113" t="s">
        <v>819</v>
      </c>
      <c r="E5992" s="113" t="s">
        <v>820</v>
      </c>
      <c r="F5992" s="114">
        <v>1</v>
      </c>
      <c r="G5992" s="118" t="s">
        <v>821</v>
      </c>
    </row>
    <row r="5993" spans="1:7" ht="21" x14ac:dyDescent="0.35">
      <c r="A5993" s="112" t="s">
        <v>816</v>
      </c>
      <c r="B5993" s="113" t="s">
        <v>880</v>
      </c>
      <c r="C5993" s="113" t="s">
        <v>2469</v>
      </c>
      <c r="D5993" s="113" t="s">
        <v>819</v>
      </c>
      <c r="E5993" s="113" t="s">
        <v>838</v>
      </c>
      <c r="F5993" s="114">
        <v>1</v>
      </c>
      <c r="G5993" s="118" t="s">
        <v>821</v>
      </c>
    </row>
    <row r="5994" spans="1:7" ht="21" x14ac:dyDescent="0.35">
      <c r="A5994" s="112" t="s">
        <v>816</v>
      </c>
      <c r="B5994" s="113" t="s">
        <v>890</v>
      </c>
      <c r="C5994" s="113" t="s">
        <v>2067</v>
      </c>
      <c r="D5994" s="113" t="s">
        <v>819</v>
      </c>
      <c r="E5994" s="113" t="s">
        <v>829</v>
      </c>
      <c r="F5994" s="114">
        <v>2</v>
      </c>
      <c r="G5994" s="118" t="s">
        <v>821</v>
      </c>
    </row>
    <row r="5995" spans="1:7" ht="31.5" x14ac:dyDescent="0.35">
      <c r="A5995" s="112" t="s">
        <v>816</v>
      </c>
      <c r="B5995" s="113" t="s">
        <v>825</v>
      </c>
      <c r="C5995" s="113" t="s">
        <v>2143</v>
      </c>
      <c r="D5995" s="113" t="s">
        <v>819</v>
      </c>
      <c r="E5995" s="113" t="s">
        <v>829</v>
      </c>
      <c r="F5995" s="114">
        <v>5</v>
      </c>
      <c r="G5995" s="118" t="s">
        <v>821</v>
      </c>
    </row>
    <row r="5996" spans="1:7" ht="21" x14ac:dyDescent="0.35">
      <c r="A5996" s="112" t="s">
        <v>816</v>
      </c>
      <c r="B5996" s="113" t="s">
        <v>822</v>
      </c>
      <c r="C5996" s="113" t="s">
        <v>5884</v>
      </c>
      <c r="D5996" s="113" t="s">
        <v>819</v>
      </c>
      <c r="E5996" s="113" t="s">
        <v>820</v>
      </c>
      <c r="F5996" s="114">
        <v>1</v>
      </c>
      <c r="G5996" s="118" t="s">
        <v>821</v>
      </c>
    </row>
    <row r="5997" spans="1:7" ht="21" x14ac:dyDescent="0.35">
      <c r="A5997" s="112" t="s">
        <v>816</v>
      </c>
      <c r="B5997" s="113" t="s">
        <v>1020</v>
      </c>
      <c r="C5997" s="113" t="s">
        <v>3322</v>
      </c>
      <c r="D5997" s="113" t="s">
        <v>819</v>
      </c>
      <c r="E5997" s="113" t="s">
        <v>820</v>
      </c>
      <c r="F5997" s="114">
        <v>2</v>
      </c>
      <c r="G5997" s="118" t="s">
        <v>821</v>
      </c>
    </row>
    <row r="5998" spans="1:7" ht="21" x14ac:dyDescent="0.35">
      <c r="A5998" s="112" t="s">
        <v>816</v>
      </c>
      <c r="B5998" s="113" t="s">
        <v>1185</v>
      </c>
      <c r="C5998" s="113" t="s">
        <v>1843</v>
      </c>
      <c r="D5998" s="113" t="s">
        <v>819</v>
      </c>
      <c r="E5998" s="113" t="s">
        <v>845</v>
      </c>
      <c r="F5998" s="114">
        <v>1</v>
      </c>
      <c r="G5998" s="118" t="s">
        <v>821</v>
      </c>
    </row>
    <row r="5999" spans="1:7" ht="21" x14ac:dyDescent="0.35">
      <c r="A5999" s="112" t="s">
        <v>816</v>
      </c>
      <c r="B5999" s="113" t="s">
        <v>890</v>
      </c>
      <c r="C5999" s="113" t="s">
        <v>919</v>
      </c>
      <c r="D5999" s="113" t="s">
        <v>819</v>
      </c>
      <c r="E5999" s="113" t="s">
        <v>845</v>
      </c>
      <c r="F5999" s="114">
        <v>1</v>
      </c>
      <c r="G5999" s="118" t="s">
        <v>821</v>
      </c>
    </row>
    <row r="6000" spans="1:7" ht="21" x14ac:dyDescent="0.35">
      <c r="A6000" s="112" t="s">
        <v>816</v>
      </c>
      <c r="B6000" s="113" t="s">
        <v>822</v>
      </c>
      <c r="C6000" s="113" t="s">
        <v>5796</v>
      </c>
      <c r="D6000" s="113" t="s">
        <v>819</v>
      </c>
      <c r="E6000" s="113" t="s">
        <v>838</v>
      </c>
      <c r="F6000" s="114">
        <v>4</v>
      </c>
      <c r="G6000" s="118" t="s">
        <v>821</v>
      </c>
    </row>
    <row r="6001" spans="1:7" ht="21" x14ac:dyDescent="0.35">
      <c r="A6001" s="112" t="s">
        <v>816</v>
      </c>
      <c r="B6001" s="113" t="s">
        <v>880</v>
      </c>
      <c r="C6001" s="113" t="s">
        <v>3352</v>
      </c>
      <c r="D6001" s="113" t="s">
        <v>819</v>
      </c>
      <c r="E6001" s="113" t="s">
        <v>829</v>
      </c>
      <c r="F6001" s="114">
        <v>2</v>
      </c>
      <c r="G6001" s="118" t="s">
        <v>821</v>
      </c>
    </row>
    <row r="6002" spans="1:7" ht="21" x14ac:dyDescent="0.35">
      <c r="A6002" s="112" t="s">
        <v>816</v>
      </c>
      <c r="B6002" s="113" t="s">
        <v>1378</v>
      </c>
      <c r="C6002" s="113" t="s">
        <v>5885</v>
      </c>
      <c r="D6002" s="113" t="s">
        <v>819</v>
      </c>
      <c r="E6002" s="113" t="s">
        <v>820</v>
      </c>
      <c r="F6002" s="114">
        <v>1</v>
      </c>
      <c r="G6002" s="118" t="s">
        <v>821</v>
      </c>
    </row>
    <row r="6003" spans="1:7" ht="21" x14ac:dyDescent="0.35">
      <c r="A6003" s="112" t="s">
        <v>816</v>
      </c>
      <c r="B6003" s="113" t="s">
        <v>822</v>
      </c>
      <c r="C6003" s="113" t="s">
        <v>5886</v>
      </c>
      <c r="D6003" s="113" t="s">
        <v>819</v>
      </c>
      <c r="E6003" s="113" t="s">
        <v>820</v>
      </c>
      <c r="F6003" s="114">
        <v>1</v>
      </c>
      <c r="G6003" s="118" t="s">
        <v>821</v>
      </c>
    </row>
    <row r="6004" spans="1:7" ht="21" x14ac:dyDescent="0.35">
      <c r="A6004" s="112" t="s">
        <v>816</v>
      </c>
      <c r="B6004" s="113" t="s">
        <v>834</v>
      </c>
      <c r="C6004" s="113" t="s">
        <v>5887</v>
      </c>
      <c r="D6004" s="113" t="s">
        <v>819</v>
      </c>
      <c r="E6004" s="113" t="s">
        <v>820</v>
      </c>
      <c r="F6004" s="114">
        <v>2</v>
      </c>
      <c r="G6004" s="118" t="s">
        <v>821</v>
      </c>
    </row>
    <row r="6005" spans="1:7" ht="31.5" x14ac:dyDescent="0.35">
      <c r="A6005" s="112" t="s">
        <v>816</v>
      </c>
      <c r="B6005" s="113" t="s">
        <v>1231</v>
      </c>
      <c r="C6005" s="113" t="s">
        <v>5888</v>
      </c>
      <c r="D6005" s="113" t="s">
        <v>819</v>
      </c>
      <c r="E6005" s="113" t="s">
        <v>820</v>
      </c>
      <c r="F6005" s="114">
        <v>2</v>
      </c>
      <c r="G6005" s="118" t="s">
        <v>821</v>
      </c>
    </row>
    <row r="6006" spans="1:7" ht="21" x14ac:dyDescent="0.35">
      <c r="A6006" s="112" t="s">
        <v>816</v>
      </c>
      <c r="B6006" s="113" t="s">
        <v>1185</v>
      </c>
      <c r="C6006" s="113" t="s">
        <v>1186</v>
      </c>
      <c r="D6006" s="113" t="s">
        <v>819</v>
      </c>
      <c r="E6006" s="113" t="s">
        <v>829</v>
      </c>
      <c r="F6006" s="114">
        <v>1</v>
      </c>
      <c r="G6006" s="118" t="s">
        <v>821</v>
      </c>
    </row>
    <row r="6007" spans="1:7" ht="21" x14ac:dyDescent="0.35">
      <c r="A6007" s="112" t="s">
        <v>816</v>
      </c>
      <c r="B6007" s="113" t="s">
        <v>1231</v>
      </c>
      <c r="C6007" s="113" t="s">
        <v>5889</v>
      </c>
      <c r="D6007" s="113" t="s">
        <v>819</v>
      </c>
      <c r="E6007" s="113" t="s">
        <v>820</v>
      </c>
      <c r="F6007" s="114">
        <v>1</v>
      </c>
      <c r="G6007" s="118" t="s">
        <v>821</v>
      </c>
    </row>
    <row r="6008" spans="1:7" ht="21" x14ac:dyDescent="0.35">
      <c r="A6008" s="112" t="s">
        <v>816</v>
      </c>
      <c r="B6008" s="113" t="s">
        <v>827</v>
      </c>
      <c r="C6008" s="113" t="s">
        <v>2649</v>
      </c>
      <c r="D6008" s="113" t="s">
        <v>819</v>
      </c>
      <c r="E6008" s="113" t="s">
        <v>820</v>
      </c>
      <c r="F6008" s="114">
        <v>1</v>
      </c>
      <c r="G6008" s="118" t="s">
        <v>821</v>
      </c>
    </row>
    <row r="6009" spans="1:7" ht="21" x14ac:dyDescent="0.35">
      <c r="A6009" s="112" t="s">
        <v>816</v>
      </c>
      <c r="B6009" s="113" t="s">
        <v>967</v>
      </c>
      <c r="C6009" s="113" t="s">
        <v>2693</v>
      </c>
      <c r="D6009" s="113" t="s">
        <v>819</v>
      </c>
      <c r="E6009" s="113" t="s">
        <v>820</v>
      </c>
      <c r="F6009" s="114">
        <v>1</v>
      </c>
      <c r="G6009" s="118" t="s">
        <v>821</v>
      </c>
    </row>
    <row r="6010" spans="1:7" ht="21" x14ac:dyDescent="0.35">
      <c r="A6010" s="112" t="s">
        <v>816</v>
      </c>
      <c r="B6010" s="113" t="s">
        <v>3096</v>
      </c>
      <c r="C6010" s="113" t="s">
        <v>5890</v>
      </c>
      <c r="D6010" s="113" t="s">
        <v>819</v>
      </c>
      <c r="E6010" s="113" t="s">
        <v>820</v>
      </c>
      <c r="F6010" s="114">
        <v>1</v>
      </c>
      <c r="G6010" s="118" t="s">
        <v>821</v>
      </c>
    </row>
    <row r="6011" spans="1:7" x14ac:dyDescent="0.35">
      <c r="A6011" s="112" t="s">
        <v>816</v>
      </c>
      <c r="B6011" s="113" t="s">
        <v>867</v>
      </c>
      <c r="C6011" s="113" t="s">
        <v>5761</v>
      </c>
      <c r="D6011" s="113" t="s">
        <v>819</v>
      </c>
      <c r="E6011" s="113" t="s">
        <v>829</v>
      </c>
      <c r="F6011" s="114">
        <v>1</v>
      </c>
      <c r="G6011" s="118" t="s">
        <v>821</v>
      </c>
    </row>
    <row r="6012" spans="1:7" ht="21" x14ac:dyDescent="0.35">
      <c r="A6012" s="112" t="s">
        <v>816</v>
      </c>
      <c r="B6012" s="113" t="s">
        <v>822</v>
      </c>
      <c r="C6012" s="113" t="s">
        <v>5891</v>
      </c>
      <c r="D6012" s="113" t="s">
        <v>819</v>
      </c>
      <c r="E6012" s="113" t="s">
        <v>838</v>
      </c>
      <c r="F6012" s="114">
        <v>1</v>
      </c>
      <c r="G6012" s="118" t="s">
        <v>821</v>
      </c>
    </row>
    <row r="6013" spans="1:7" ht="21" x14ac:dyDescent="0.35">
      <c r="A6013" s="112" t="s">
        <v>816</v>
      </c>
      <c r="B6013" s="113" t="s">
        <v>822</v>
      </c>
      <c r="C6013" s="113" t="s">
        <v>5892</v>
      </c>
      <c r="D6013" s="113" t="s">
        <v>819</v>
      </c>
      <c r="E6013" s="113" t="s">
        <v>820</v>
      </c>
      <c r="F6013" s="114">
        <v>1</v>
      </c>
      <c r="G6013" s="118" t="s">
        <v>821</v>
      </c>
    </row>
    <row r="6014" spans="1:7" ht="31.5" x14ac:dyDescent="0.35">
      <c r="A6014" s="112" t="s">
        <v>816</v>
      </c>
      <c r="B6014" s="113" t="s">
        <v>880</v>
      </c>
      <c r="C6014" s="113" t="s">
        <v>2784</v>
      </c>
      <c r="D6014" s="113" t="s">
        <v>819</v>
      </c>
      <c r="E6014" s="113" t="s">
        <v>820</v>
      </c>
      <c r="F6014" s="114">
        <v>1</v>
      </c>
      <c r="G6014" s="118" t="s">
        <v>821</v>
      </c>
    </row>
    <row r="6015" spans="1:7" ht="21" x14ac:dyDescent="0.35">
      <c r="A6015" s="112" t="s">
        <v>816</v>
      </c>
      <c r="B6015" s="113" t="s">
        <v>817</v>
      </c>
      <c r="C6015" s="113" t="s">
        <v>5893</v>
      </c>
      <c r="D6015" s="113" t="s">
        <v>819</v>
      </c>
      <c r="E6015" s="113" t="s">
        <v>820</v>
      </c>
      <c r="F6015" s="114">
        <v>1</v>
      </c>
      <c r="G6015" s="118" t="s">
        <v>821</v>
      </c>
    </row>
    <row r="6016" spans="1:7" ht="21" x14ac:dyDescent="0.35">
      <c r="A6016" s="112" t="s">
        <v>816</v>
      </c>
      <c r="B6016" s="113" t="s">
        <v>880</v>
      </c>
      <c r="C6016" s="113" t="s">
        <v>2798</v>
      </c>
      <c r="D6016" s="113" t="s">
        <v>819</v>
      </c>
      <c r="E6016" s="113" t="s">
        <v>820</v>
      </c>
      <c r="F6016" s="114">
        <v>1</v>
      </c>
      <c r="G6016" s="118" t="s">
        <v>821</v>
      </c>
    </row>
    <row r="6017" spans="1:7" ht="21" x14ac:dyDescent="0.35">
      <c r="A6017" s="112" t="s">
        <v>816</v>
      </c>
      <c r="B6017" s="113" t="s">
        <v>1823</v>
      </c>
      <c r="C6017" s="113" t="s">
        <v>5894</v>
      </c>
      <c r="D6017" s="113" t="s">
        <v>819</v>
      </c>
      <c r="E6017" s="113" t="s">
        <v>820</v>
      </c>
      <c r="F6017" s="114">
        <v>1</v>
      </c>
      <c r="G6017" s="118" t="s">
        <v>821</v>
      </c>
    </row>
    <row r="6018" spans="1:7" ht="21" x14ac:dyDescent="0.35">
      <c r="A6018" s="112" t="s">
        <v>816</v>
      </c>
      <c r="B6018" s="113" t="s">
        <v>880</v>
      </c>
      <c r="C6018" s="113" t="s">
        <v>2846</v>
      </c>
      <c r="D6018" s="113" t="s">
        <v>819</v>
      </c>
      <c r="E6018" s="113" t="s">
        <v>820</v>
      </c>
      <c r="F6018" s="114">
        <v>1</v>
      </c>
      <c r="G6018" s="118" t="s">
        <v>821</v>
      </c>
    </row>
    <row r="6019" spans="1:7" ht="21" x14ac:dyDescent="0.35">
      <c r="A6019" s="112" t="s">
        <v>816</v>
      </c>
      <c r="B6019" s="113" t="s">
        <v>1030</v>
      </c>
      <c r="C6019" s="113" t="s">
        <v>2089</v>
      </c>
      <c r="D6019" s="113" t="s">
        <v>819</v>
      </c>
      <c r="E6019" s="113" t="s">
        <v>820</v>
      </c>
      <c r="F6019" s="114">
        <v>1</v>
      </c>
      <c r="G6019" s="118" t="s">
        <v>821</v>
      </c>
    </row>
    <row r="6020" spans="1:7" ht="21" x14ac:dyDescent="0.35">
      <c r="A6020" s="112" t="s">
        <v>816</v>
      </c>
      <c r="B6020" s="113" t="s">
        <v>822</v>
      </c>
      <c r="C6020" s="113" t="s">
        <v>5797</v>
      </c>
      <c r="D6020" s="113" t="s">
        <v>819</v>
      </c>
      <c r="E6020" s="113" t="s">
        <v>829</v>
      </c>
      <c r="F6020" s="114">
        <v>3</v>
      </c>
      <c r="G6020" s="118" t="s">
        <v>821</v>
      </c>
    </row>
    <row r="6021" spans="1:7" ht="21" x14ac:dyDescent="0.35">
      <c r="A6021" s="112" t="s">
        <v>816</v>
      </c>
      <c r="B6021" s="113" t="s">
        <v>822</v>
      </c>
      <c r="C6021" s="113" t="s">
        <v>5798</v>
      </c>
      <c r="D6021" s="113" t="s">
        <v>819</v>
      </c>
      <c r="E6021" s="113" t="s">
        <v>829</v>
      </c>
      <c r="F6021" s="114">
        <v>3</v>
      </c>
      <c r="G6021" s="118" t="s">
        <v>821</v>
      </c>
    </row>
    <row r="6022" spans="1:7" ht="21" x14ac:dyDescent="0.35">
      <c r="A6022" s="112" t="s">
        <v>816</v>
      </c>
      <c r="B6022" s="113" t="s">
        <v>1271</v>
      </c>
      <c r="C6022" s="113" t="s">
        <v>1272</v>
      </c>
      <c r="D6022" s="113" t="s">
        <v>819</v>
      </c>
      <c r="E6022" s="113" t="s">
        <v>829</v>
      </c>
      <c r="F6022" s="114">
        <v>1</v>
      </c>
      <c r="G6022" s="118" t="s">
        <v>821</v>
      </c>
    </row>
    <row r="6023" spans="1:7" ht="21" x14ac:dyDescent="0.35">
      <c r="A6023" s="112" t="s">
        <v>816</v>
      </c>
      <c r="B6023" s="113" t="s">
        <v>880</v>
      </c>
      <c r="C6023" s="113" t="s">
        <v>5895</v>
      </c>
      <c r="D6023" s="113" t="s">
        <v>819</v>
      </c>
      <c r="E6023" s="113" t="s">
        <v>838</v>
      </c>
      <c r="F6023" s="114">
        <v>1</v>
      </c>
      <c r="G6023" s="118" t="s">
        <v>821</v>
      </c>
    </row>
    <row r="6024" spans="1:7" ht="21" x14ac:dyDescent="0.35">
      <c r="A6024" s="112" t="s">
        <v>816</v>
      </c>
      <c r="B6024" s="113" t="s">
        <v>1098</v>
      </c>
      <c r="C6024" s="113" t="s">
        <v>2947</v>
      </c>
      <c r="D6024" s="113" t="s">
        <v>819</v>
      </c>
      <c r="E6024" s="113" t="s">
        <v>845</v>
      </c>
      <c r="F6024" s="114">
        <v>1</v>
      </c>
      <c r="G6024" s="118" t="s">
        <v>821</v>
      </c>
    </row>
    <row r="6025" spans="1:7" ht="21" x14ac:dyDescent="0.35">
      <c r="A6025" s="112" t="s">
        <v>816</v>
      </c>
      <c r="B6025" s="113" t="s">
        <v>822</v>
      </c>
      <c r="C6025" s="113" t="s">
        <v>5896</v>
      </c>
      <c r="D6025" s="113" t="s">
        <v>819</v>
      </c>
      <c r="E6025" s="113" t="s">
        <v>820</v>
      </c>
      <c r="F6025" s="114">
        <v>1</v>
      </c>
      <c r="G6025" s="118" t="s">
        <v>821</v>
      </c>
    </row>
    <row r="6026" spans="1:7" ht="21" x14ac:dyDescent="0.35">
      <c r="A6026" s="112" t="s">
        <v>816</v>
      </c>
      <c r="B6026" s="113" t="s">
        <v>822</v>
      </c>
      <c r="C6026" s="113" t="s">
        <v>5897</v>
      </c>
      <c r="D6026" s="113" t="s">
        <v>819</v>
      </c>
      <c r="E6026" s="113" t="s">
        <v>820</v>
      </c>
      <c r="F6026" s="114">
        <v>1</v>
      </c>
      <c r="G6026" s="118" t="s">
        <v>821</v>
      </c>
    </row>
    <row r="6027" spans="1:7" ht="21" x14ac:dyDescent="0.35">
      <c r="A6027" s="112" t="s">
        <v>816</v>
      </c>
      <c r="B6027" s="113" t="s">
        <v>825</v>
      </c>
      <c r="C6027" s="113" t="s">
        <v>1808</v>
      </c>
      <c r="D6027" s="113" t="s">
        <v>819</v>
      </c>
      <c r="E6027" s="113" t="s">
        <v>829</v>
      </c>
      <c r="F6027" s="114">
        <v>1</v>
      </c>
      <c r="G6027" s="118" t="s">
        <v>821</v>
      </c>
    </row>
    <row r="6028" spans="1:7" ht="21" x14ac:dyDescent="0.35">
      <c r="A6028" s="112" t="s">
        <v>816</v>
      </c>
      <c r="B6028" s="113" t="s">
        <v>938</v>
      </c>
      <c r="C6028" s="113" t="s">
        <v>3869</v>
      </c>
      <c r="D6028" s="113" t="s">
        <v>819</v>
      </c>
      <c r="E6028" s="113" t="s">
        <v>838</v>
      </c>
      <c r="F6028" s="114">
        <v>11</v>
      </c>
      <c r="G6028" s="118" t="s">
        <v>821</v>
      </c>
    </row>
    <row r="6029" spans="1:7" x14ac:dyDescent="0.35">
      <c r="A6029" s="112" t="s">
        <v>816</v>
      </c>
      <c r="B6029" s="113" t="s">
        <v>1274</v>
      </c>
      <c r="C6029" s="113" t="s">
        <v>2994</v>
      </c>
      <c r="D6029" s="113" t="s">
        <v>819</v>
      </c>
      <c r="E6029" s="113" t="s">
        <v>838</v>
      </c>
      <c r="F6029" s="114">
        <v>1</v>
      </c>
      <c r="G6029" s="118" t="s">
        <v>821</v>
      </c>
    </row>
    <row r="6030" spans="1:7" ht="21" x14ac:dyDescent="0.35">
      <c r="A6030" s="112" t="s">
        <v>816</v>
      </c>
      <c r="B6030" s="113" t="s">
        <v>880</v>
      </c>
      <c r="C6030" s="113" t="s">
        <v>2997</v>
      </c>
      <c r="D6030" s="113" t="s">
        <v>819</v>
      </c>
      <c r="E6030" s="113" t="s">
        <v>820</v>
      </c>
      <c r="F6030" s="114">
        <v>1</v>
      </c>
      <c r="G6030" s="118" t="s">
        <v>821</v>
      </c>
    </row>
    <row r="6031" spans="1:7" x14ac:dyDescent="0.35">
      <c r="A6031" s="112" t="s">
        <v>816</v>
      </c>
      <c r="B6031" s="113" t="s">
        <v>1823</v>
      </c>
      <c r="C6031" s="113" t="s">
        <v>1824</v>
      </c>
      <c r="D6031" s="113" t="s">
        <v>819</v>
      </c>
      <c r="E6031" s="113" t="s">
        <v>820</v>
      </c>
      <c r="F6031" s="114">
        <v>1</v>
      </c>
      <c r="G6031" s="118" t="s">
        <v>821</v>
      </c>
    </row>
    <row r="6032" spans="1:7" ht="21" x14ac:dyDescent="0.35">
      <c r="A6032" s="112" t="s">
        <v>816</v>
      </c>
      <c r="B6032" s="113" t="s">
        <v>4039</v>
      </c>
      <c r="C6032" s="113" t="s">
        <v>5898</v>
      </c>
      <c r="D6032" s="113" t="s">
        <v>819</v>
      </c>
      <c r="E6032" s="113" t="s">
        <v>820</v>
      </c>
      <c r="F6032" s="114">
        <v>1</v>
      </c>
      <c r="G6032" s="118" t="s">
        <v>821</v>
      </c>
    </row>
    <row r="6033" spans="1:7" ht="21" x14ac:dyDescent="0.35">
      <c r="A6033" s="112" t="s">
        <v>816</v>
      </c>
      <c r="B6033" s="113" t="s">
        <v>822</v>
      </c>
      <c r="C6033" s="113" t="s">
        <v>5899</v>
      </c>
      <c r="D6033" s="113" t="s">
        <v>819</v>
      </c>
      <c r="E6033" s="113" t="s">
        <v>820</v>
      </c>
      <c r="F6033" s="114">
        <v>1</v>
      </c>
      <c r="G6033" s="118" t="s">
        <v>821</v>
      </c>
    </row>
    <row r="6034" spans="1:7" ht="21" x14ac:dyDescent="0.35">
      <c r="A6034" s="112" t="s">
        <v>816</v>
      </c>
      <c r="B6034" s="113" t="s">
        <v>880</v>
      </c>
      <c r="C6034" s="113" t="s">
        <v>3005</v>
      </c>
      <c r="D6034" s="113" t="s">
        <v>819</v>
      </c>
      <c r="E6034" s="113" t="s">
        <v>838</v>
      </c>
      <c r="F6034" s="114">
        <v>1</v>
      </c>
      <c r="G6034" s="118" t="s">
        <v>821</v>
      </c>
    </row>
    <row r="6035" spans="1:7" ht="21" x14ac:dyDescent="0.35">
      <c r="A6035" s="112" t="s">
        <v>816</v>
      </c>
      <c r="B6035" s="113" t="s">
        <v>827</v>
      </c>
      <c r="C6035" s="113" t="s">
        <v>2538</v>
      </c>
      <c r="D6035" s="113" t="s">
        <v>819</v>
      </c>
      <c r="E6035" s="113" t="s">
        <v>838</v>
      </c>
      <c r="F6035" s="114">
        <v>2</v>
      </c>
      <c r="G6035" s="118" t="s">
        <v>821</v>
      </c>
    </row>
    <row r="6036" spans="1:7" x14ac:dyDescent="0.35">
      <c r="A6036" s="112" t="s">
        <v>816</v>
      </c>
      <c r="B6036" s="113" t="s">
        <v>836</v>
      </c>
      <c r="C6036" s="113" t="s">
        <v>3015</v>
      </c>
      <c r="D6036" s="113" t="s">
        <v>819</v>
      </c>
      <c r="E6036" s="113" t="s">
        <v>838</v>
      </c>
      <c r="F6036" s="114">
        <v>1</v>
      </c>
      <c r="G6036" s="118" t="s">
        <v>821</v>
      </c>
    </row>
    <row r="6037" spans="1:7" ht="21" x14ac:dyDescent="0.35">
      <c r="A6037" s="112" t="s">
        <v>816</v>
      </c>
      <c r="B6037" s="113" t="s">
        <v>1118</v>
      </c>
      <c r="C6037" s="113" t="s">
        <v>5900</v>
      </c>
      <c r="D6037" s="113" t="s">
        <v>819</v>
      </c>
      <c r="E6037" s="113" t="s">
        <v>820</v>
      </c>
      <c r="F6037" s="114">
        <v>1</v>
      </c>
      <c r="G6037" s="118" t="s">
        <v>821</v>
      </c>
    </row>
    <row r="6038" spans="1:7" x14ac:dyDescent="0.35">
      <c r="A6038" s="112" t="s">
        <v>816</v>
      </c>
      <c r="B6038" s="113" t="s">
        <v>1532</v>
      </c>
      <c r="C6038" s="113" t="s">
        <v>4220</v>
      </c>
      <c r="D6038" s="113" t="s">
        <v>819</v>
      </c>
      <c r="E6038" s="113" t="s">
        <v>829</v>
      </c>
      <c r="F6038" s="114">
        <v>3</v>
      </c>
      <c r="G6038" s="118" t="s">
        <v>821</v>
      </c>
    </row>
    <row r="6039" spans="1:7" ht="21" x14ac:dyDescent="0.35">
      <c r="A6039" s="112" t="s">
        <v>816</v>
      </c>
      <c r="B6039" s="113" t="s">
        <v>1877</v>
      </c>
      <c r="C6039" s="113" t="s">
        <v>5901</v>
      </c>
      <c r="D6039" s="113" t="s">
        <v>819</v>
      </c>
      <c r="E6039" s="113" t="s">
        <v>820</v>
      </c>
      <c r="F6039" s="114">
        <v>6</v>
      </c>
      <c r="G6039" s="118" t="s">
        <v>821</v>
      </c>
    </row>
    <row r="6040" spans="1:7" ht="21" x14ac:dyDescent="0.35">
      <c r="A6040" s="112" t="s">
        <v>816</v>
      </c>
      <c r="B6040" s="113" t="s">
        <v>863</v>
      </c>
      <c r="C6040" s="113" t="s">
        <v>5902</v>
      </c>
      <c r="D6040" s="113" t="s">
        <v>819</v>
      </c>
      <c r="E6040" s="113" t="s">
        <v>820</v>
      </c>
      <c r="F6040" s="114">
        <v>1</v>
      </c>
      <c r="G6040" s="118" t="s">
        <v>821</v>
      </c>
    </row>
    <row r="6041" spans="1:7" ht="21" x14ac:dyDescent="0.35">
      <c r="A6041" s="112" t="s">
        <v>816</v>
      </c>
      <c r="B6041" s="113" t="s">
        <v>822</v>
      </c>
      <c r="C6041" s="113" t="s">
        <v>5903</v>
      </c>
      <c r="D6041" s="113" t="s">
        <v>819</v>
      </c>
      <c r="E6041" s="113" t="s">
        <v>820</v>
      </c>
      <c r="F6041" s="114">
        <v>1</v>
      </c>
      <c r="G6041" s="118" t="s">
        <v>821</v>
      </c>
    </row>
    <row r="6042" spans="1:7" ht="21" x14ac:dyDescent="0.35">
      <c r="A6042" s="112" t="s">
        <v>816</v>
      </c>
      <c r="B6042" s="113" t="s">
        <v>1274</v>
      </c>
      <c r="C6042" s="113" t="s">
        <v>3116</v>
      </c>
      <c r="D6042" s="113" t="s">
        <v>819</v>
      </c>
      <c r="E6042" s="113" t="s">
        <v>820</v>
      </c>
      <c r="F6042" s="114">
        <v>1</v>
      </c>
      <c r="G6042" s="118" t="s">
        <v>821</v>
      </c>
    </row>
    <row r="6043" spans="1:7" ht="21" x14ac:dyDescent="0.35">
      <c r="A6043" s="112" t="s">
        <v>816</v>
      </c>
      <c r="B6043" s="113" t="s">
        <v>3127</v>
      </c>
      <c r="C6043" s="113" t="s">
        <v>3128</v>
      </c>
      <c r="D6043" s="113" t="s">
        <v>819</v>
      </c>
      <c r="E6043" s="113" t="s">
        <v>838</v>
      </c>
      <c r="F6043" s="114">
        <v>1</v>
      </c>
      <c r="G6043" s="118" t="s">
        <v>821</v>
      </c>
    </row>
    <row r="6044" spans="1:7" ht="21" x14ac:dyDescent="0.35">
      <c r="A6044" s="112" t="s">
        <v>816</v>
      </c>
      <c r="B6044" s="113" t="s">
        <v>1274</v>
      </c>
      <c r="C6044" s="113" t="s">
        <v>3131</v>
      </c>
      <c r="D6044" s="113" t="s">
        <v>819</v>
      </c>
      <c r="E6044" s="113" t="s">
        <v>838</v>
      </c>
      <c r="F6044" s="114">
        <v>1</v>
      </c>
      <c r="G6044" s="118" t="s">
        <v>821</v>
      </c>
    </row>
    <row r="6045" spans="1:7" ht="21" x14ac:dyDescent="0.35">
      <c r="A6045" s="112" t="s">
        <v>816</v>
      </c>
      <c r="B6045" s="113" t="s">
        <v>880</v>
      </c>
      <c r="C6045" s="113" t="s">
        <v>3145</v>
      </c>
      <c r="D6045" s="113" t="s">
        <v>819</v>
      </c>
      <c r="E6045" s="113" t="s">
        <v>838</v>
      </c>
      <c r="F6045" s="114">
        <v>1</v>
      </c>
      <c r="G6045" s="118" t="s">
        <v>821</v>
      </c>
    </row>
    <row r="6046" spans="1:7" ht="21" x14ac:dyDescent="0.35">
      <c r="A6046" s="112" t="s">
        <v>816</v>
      </c>
      <c r="B6046" s="113" t="s">
        <v>834</v>
      </c>
      <c r="C6046" s="113" t="s">
        <v>3177</v>
      </c>
      <c r="D6046" s="113" t="s">
        <v>819</v>
      </c>
      <c r="E6046" s="113" t="s">
        <v>820</v>
      </c>
      <c r="F6046" s="114">
        <v>1</v>
      </c>
      <c r="G6046" s="118" t="s">
        <v>821</v>
      </c>
    </row>
    <row r="6047" spans="1:7" ht="21" x14ac:dyDescent="0.35">
      <c r="A6047" s="112" t="s">
        <v>816</v>
      </c>
      <c r="B6047" s="113" t="s">
        <v>822</v>
      </c>
      <c r="C6047" s="113" t="s">
        <v>5904</v>
      </c>
      <c r="D6047" s="113" t="s">
        <v>819</v>
      </c>
      <c r="E6047" s="113" t="s">
        <v>820</v>
      </c>
      <c r="F6047" s="114">
        <v>1</v>
      </c>
      <c r="G6047" s="118" t="s">
        <v>821</v>
      </c>
    </row>
    <row r="6048" spans="1:7" ht="21" x14ac:dyDescent="0.35">
      <c r="A6048" s="112" t="s">
        <v>816</v>
      </c>
      <c r="B6048" s="113" t="s">
        <v>1231</v>
      </c>
      <c r="C6048" s="113" t="s">
        <v>5905</v>
      </c>
      <c r="D6048" s="113" t="s">
        <v>819</v>
      </c>
      <c r="E6048" s="113" t="s">
        <v>820</v>
      </c>
      <c r="F6048" s="114">
        <v>1</v>
      </c>
      <c r="G6048" s="118" t="s">
        <v>821</v>
      </c>
    </row>
    <row r="6049" spans="1:7" ht="21" x14ac:dyDescent="0.35">
      <c r="A6049" s="112" t="s">
        <v>816</v>
      </c>
      <c r="B6049" s="113" t="s">
        <v>1235</v>
      </c>
      <c r="C6049" s="113" t="s">
        <v>2390</v>
      </c>
      <c r="D6049" s="113" t="s">
        <v>819</v>
      </c>
      <c r="E6049" s="113" t="s">
        <v>820</v>
      </c>
      <c r="F6049" s="114">
        <v>1</v>
      </c>
      <c r="G6049" s="118" t="s">
        <v>821</v>
      </c>
    </row>
    <row r="6050" spans="1:7" ht="21" x14ac:dyDescent="0.35">
      <c r="A6050" s="112" t="s">
        <v>816</v>
      </c>
      <c r="B6050" s="113" t="s">
        <v>1231</v>
      </c>
      <c r="C6050" s="113" t="s">
        <v>5906</v>
      </c>
      <c r="D6050" s="113" t="s">
        <v>819</v>
      </c>
      <c r="E6050" s="113" t="s">
        <v>820</v>
      </c>
      <c r="F6050" s="114">
        <v>1</v>
      </c>
      <c r="G6050" s="118" t="s">
        <v>821</v>
      </c>
    </row>
    <row r="6051" spans="1:7" x14ac:dyDescent="0.35">
      <c r="A6051" s="112" t="s">
        <v>816</v>
      </c>
      <c r="B6051" s="113" t="s">
        <v>2901</v>
      </c>
      <c r="C6051" s="113" t="s">
        <v>3230</v>
      </c>
      <c r="D6051" s="113" t="s">
        <v>819</v>
      </c>
      <c r="E6051" s="113" t="s">
        <v>829</v>
      </c>
      <c r="F6051" s="114">
        <v>1</v>
      </c>
      <c r="G6051" s="118" t="s">
        <v>821</v>
      </c>
    </row>
    <row r="6052" spans="1:7" ht="21" x14ac:dyDescent="0.35">
      <c r="A6052" s="112" t="s">
        <v>816</v>
      </c>
      <c r="B6052" s="113" t="s">
        <v>825</v>
      </c>
      <c r="C6052" s="113" t="s">
        <v>3231</v>
      </c>
      <c r="D6052" s="113" t="s">
        <v>819</v>
      </c>
      <c r="E6052" s="113" t="s">
        <v>820</v>
      </c>
      <c r="F6052" s="114">
        <v>2</v>
      </c>
      <c r="G6052" s="118" t="s">
        <v>821</v>
      </c>
    </row>
    <row r="6053" spans="1:7" ht="21" x14ac:dyDescent="0.35">
      <c r="A6053" s="112" t="s">
        <v>816</v>
      </c>
      <c r="B6053" s="113" t="s">
        <v>1231</v>
      </c>
      <c r="C6053" s="113" t="s">
        <v>5907</v>
      </c>
      <c r="D6053" s="113" t="s">
        <v>819</v>
      </c>
      <c r="E6053" s="113" t="s">
        <v>838</v>
      </c>
      <c r="F6053" s="114">
        <v>1</v>
      </c>
      <c r="G6053" s="118" t="s">
        <v>821</v>
      </c>
    </row>
    <row r="6054" spans="1:7" ht="31.5" x14ac:dyDescent="0.35">
      <c r="A6054" s="112" t="s">
        <v>816</v>
      </c>
      <c r="B6054" s="113" t="s">
        <v>834</v>
      </c>
      <c r="C6054" s="113" t="s">
        <v>5908</v>
      </c>
      <c r="D6054" s="113" t="s">
        <v>819</v>
      </c>
      <c r="E6054" s="113" t="s">
        <v>829</v>
      </c>
      <c r="F6054" s="114">
        <v>1</v>
      </c>
      <c r="G6054" s="118" t="s">
        <v>821</v>
      </c>
    </row>
    <row r="6055" spans="1:7" x14ac:dyDescent="0.35">
      <c r="A6055" s="112" t="s">
        <v>816</v>
      </c>
      <c r="B6055" s="113" t="s">
        <v>867</v>
      </c>
      <c r="C6055" s="113" t="s">
        <v>2471</v>
      </c>
      <c r="D6055" s="113" t="s">
        <v>819</v>
      </c>
      <c r="E6055" s="113" t="s">
        <v>820</v>
      </c>
      <c r="F6055" s="114">
        <v>1</v>
      </c>
      <c r="G6055" s="118" t="s">
        <v>821</v>
      </c>
    </row>
    <row r="6056" spans="1:7" ht="21" x14ac:dyDescent="0.35">
      <c r="A6056" s="112" t="s">
        <v>816</v>
      </c>
      <c r="B6056" s="113" t="s">
        <v>880</v>
      </c>
      <c r="C6056" s="113" t="s">
        <v>3300</v>
      </c>
      <c r="D6056" s="113" t="s">
        <v>819</v>
      </c>
      <c r="E6056" s="113" t="s">
        <v>820</v>
      </c>
      <c r="F6056" s="114">
        <v>1</v>
      </c>
      <c r="G6056" s="118" t="s">
        <v>821</v>
      </c>
    </row>
    <row r="6057" spans="1:7" ht="21" x14ac:dyDescent="0.35">
      <c r="A6057" s="112" t="s">
        <v>816</v>
      </c>
      <c r="B6057" s="113" t="s">
        <v>867</v>
      </c>
      <c r="C6057" s="113" t="s">
        <v>4096</v>
      </c>
      <c r="D6057" s="113" t="s">
        <v>819</v>
      </c>
      <c r="E6057" s="113" t="s">
        <v>829</v>
      </c>
      <c r="F6057" s="114">
        <v>2</v>
      </c>
      <c r="G6057" s="118" t="s">
        <v>821</v>
      </c>
    </row>
    <row r="6058" spans="1:7" ht="21" x14ac:dyDescent="0.35">
      <c r="A6058" s="112" t="s">
        <v>816</v>
      </c>
      <c r="B6058" s="113" t="s">
        <v>1505</v>
      </c>
      <c r="C6058" s="113" t="s">
        <v>3365</v>
      </c>
      <c r="D6058" s="113" t="s">
        <v>819</v>
      </c>
      <c r="E6058" s="113" t="s">
        <v>820</v>
      </c>
      <c r="F6058" s="114">
        <v>1</v>
      </c>
      <c r="G6058" s="118" t="s">
        <v>821</v>
      </c>
    </row>
    <row r="6059" spans="1:7" ht="21" x14ac:dyDescent="0.35">
      <c r="A6059" s="112" t="s">
        <v>816</v>
      </c>
      <c r="B6059" s="113" t="s">
        <v>827</v>
      </c>
      <c r="C6059" s="113" t="s">
        <v>3390</v>
      </c>
      <c r="D6059" s="113" t="s">
        <v>819</v>
      </c>
      <c r="E6059" s="113" t="s">
        <v>820</v>
      </c>
      <c r="F6059" s="114">
        <v>1</v>
      </c>
      <c r="G6059" s="118" t="s">
        <v>821</v>
      </c>
    </row>
    <row r="6060" spans="1:7" ht="21" x14ac:dyDescent="0.35">
      <c r="A6060" s="112" t="s">
        <v>816</v>
      </c>
      <c r="B6060" s="113" t="s">
        <v>1274</v>
      </c>
      <c r="C6060" s="113" t="s">
        <v>5909</v>
      </c>
      <c r="D6060" s="113" t="s">
        <v>819</v>
      </c>
      <c r="E6060" s="113" t="s">
        <v>820</v>
      </c>
      <c r="F6060" s="114">
        <v>3</v>
      </c>
      <c r="G6060" s="118" t="s">
        <v>821</v>
      </c>
    </row>
    <row r="6061" spans="1:7" ht="21" x14ac:dyDescent="0.35">
      <c r="A6061" s="112" t="s">
        <v>816</v>
      </c>
      <c r="B6061" s="113" t="s">
        <v>880</v>
      </c>
      <c r="C6061" s="113" t="s">
        <v>5910</v>
      </c>
      <c r="D6061" s="113" t="s">
        <v>819</v>
      </c>
      <c r="E6061" s="113" t="s">
        <v>820</v>
      </c>
      <c r="F6061" s="114">
        <v>1</v>
      </c>
      <c r="G6061" s="118" t="s">
        <v>821</v>
      </c>
    </row>
    <row r="6062" spans="1:7" ht="21" x14ac:dyDescent="0.35">
      <c r="A6062" s="112" t="s">
        <v>816</v>
      </c>
      <c r="B6062" s="113" t="s">
        <v>1231</v>
      </c>
      <c r="C6062" s="113" t="s">
        <v>5911</v>
      </c>
      <c r="D6062" s="113" t="s">
        <v>819</v>
      </c>
      <c r="E6062" s="113" t="s">
        <v>838</v>
      </c>
      <c r="F6062" s="114">
        <v>1</v>
      </c>
      <c r="G6062" s="118" t="s">
        <v>821</v>
      </c>
    </row>
    <row r="6063" spans="1:7" ht="21" x14ac:dyDescent="0.35">
      <c r="A6063" s="112" t="s">
        <v>816</v>
      </c>
      <c r="B6063" s="113" t="s">
        <v>3799</v>
      </c>
      <c r="C6063" s="113" t="s">
        <v>5912</v>
      </c>
      <c r="D6063" s="113" t="s">
        <v>824</v>
      </c>
      <c r="E6063" s="115"/>
      <c r="F6063" s="114">
        <v>1</v>
      </c>
      <c r="G6063" s="118" t="s">
        <v>821</v>
      </c>
    </row>
    <row r="6064" spans="1:7" ht="31.5" x14ac:dyDescent="0.35">
      <c r="A6064" s="112" t="s">
        <v>816</v>
      </c>
      <c r="B6064" s="113" t="s">
        <v>1231</v>
      </c>
      <c r="C6064" s="113" t="s">
        <v>5913</v>
      </c>
      <c r="D6064" s="113" t="s">
        <v>819</v>
      </c>
      <c r="E6064" s="113" t="s">
        <v>820</v>
      </c>
      <c r="F6064" s="114">
        <v>1</v>
      </c>
      <c r="G6064" s="118" t="s">
        <v>821</v>
      </c>
    </row>
    <row r="6065" spans="1:7" x14ac:dyDescent="0.35">
      <c r="A6065" s="112" t="s">
        <v>816</v>
      </c>
      <c r="B6065" s="113" t="s">
        <v>5740</v>
      </c>
      <c r="C6065" s="113" t="s">
        <v>5741</v>
      </c>
      <c r="D6065" s="113" t="s">
        <v>819</v>
      </c>
      <c r="E6065" s="113" t="s">
        <v>820</v>
      </c>
      <c r="F6065" s="114">
        <v>1</v>
      </c>
      <c r="G6065" s="118" t="s">
        <v>821</v>
      </c>
    </row>
    <row r="6066" spans="1:7" ht="21" x14ac:dyDescent="0.35">
      <c r="A6066" s="112" t="s">
        <v>816</v>
      </c>
      <c r="B6066" s="113" t="s">
        <v>1231</v>
      </c>
      <c r="C6066" s="113" t="s">
        <v>5914</v>
      </c>
      <c r="D6066" s="113" t="s">
        <v>819</v>
      </c>
      <c r="E6066" s="113" t="s">
        <v>820</v>
      </c>
      <c r="F6066" s="114">
        <v>2</v>
      </c>
      <c r="G6066" s="118" t="s">
        <v>821</v>
      </c>
    </row>
    <row r="6067" spans="1:7" x14ac:dyDescent="0.35">
      <c r="A6067" s="112" t="s">
        <v>816</v>
      </c>
      <c r="B6067" s="113" t="s">
        <v>967</v>
      </c>
      <c r="C6067" s="113" t="s">
        <v>2849</v>
      </c>
      <c r="D6067" s="113" t="s">
        <v>819</v>
      </c>
      <c r="E6067" s="113" t="s">
        <v>820</v>
      </c>
      <c r="F6067" s="114">
        <v>1</v>
      </c>
      <c r="G6067" s="118" t="s">
        <v>821</v>
      </c>
    </row>
    <row r="6068" spans="1:7" ht="21" x14ac:dyDescent="0.35">
      <c r="A6068" s="112" t="s">
        <v>816</v>
      </c>
      <c r="B6068" s="113" t="s">
        <v>1235</v>
      </c>
      <c r="C6068" s="113" t="s">
        <v>3648</v>
      </c>
      <c r="D6068" s="113" t="s">
        <v>819</v>
      </c>
      <c r="E6068" s="113" t="s">
        <v>820</v>
      </c>
      <c r="F6068" s="114">
        <v>1</v>
      </c>
      <c r="G6068" s="118" t="s">
        <v>821</v>
      </c>
    </row>
    <row r="6069" spans="1:7" ht="21" x14ac:dyDescent="0.35">
      <c r="A6069" s="112" t="s">
        <v>816</v>
      </c>
      <c r="B6069" s="113" t="s">
        <v>1231</v>
      </c>
      <c r="C6069" s="113" t="s">
        <v>5915</v>
      </c>
      <c r="D6069" s="113" t="s">
        <v>819</v>
      </c>
      <c r="E6069" s="113" t="s">
        <v>829</v>
      </c>
      <c r="F6069" s="114">
        <v>1</v>
      </c>
      <c r="G6069" s="118" t="s">
        <v>821</v>
      </c>
    </row>
    <row r="6070" spans="1:7" ht="31.5" x14ac:dyDescent="0.35">
      <c r="A6070" s="112" t="s">
        <v>816</v>
      </c>
      <c r="B6070" s="113" t="s">
        <v>1231</v>
      </c>
      <c r="C6070" s="113" t="s">
        <v>5916</v>
      </c>
      <c r="D6070" s="113" t="s">
        <v>819</v>
      </c>
      <c r="E6070" s="113" t="s">
        <v>820</v>
      </c>
      <c r="F6070" s="114">
        <v>1</v>
      </c>
      <c r="G6070" s="118" t="s">
        <v>821</v>
      </c>
    </row>
    <row r="6071" spans="1:7" ht="21" x14ac:dyDescent="0.35">
      <c r="A6071" s="112" t="s">
        <v>816</v>
      </c>
      <c r="B6071" s="113" t="s">
        <v>1231</v>
      </c>
      <c r="C6071" s="113" t="s">
        <v>5917</v>
      </c>
      <c r="D6071" s="113" t="s">
        <v>819</v>
      </c>
      <c r="E6071" s="113" t="s">
        <v>838</v>
      </c>
      <c r="F6071" s="114">
        <v>1</v>
      </c>
      <c r="G6071" s="118" t="s">
        <v>821</v>
      </c>
    </row>
    <row r="6072" spans="1:7" x14ac:dyDescent="0.35">
      <c r="A6072" s="112" t="s">
        <v>816</v>
      </c>
      <c r="B6072" s="113" t="s">
        <v>1185</v>
      </c>
      <c r="C6072" s="113" t="s">
        <v>3736</v>
      </c>
      <c r="D6072" s="113" t="s">
        <v>819</v>
      </c>
      <c r="E6072" s="113" t="s">
        <v>845</v>
      </c>
      <c r="F6072" s="114">
        <v>1</v>
      </c>
      <c r="G6072" s="118" t="s">
        <v>821</v>
      </c>
    </row>
    <row r="6073" spans="1:7" ht="21" x14ac:dyDescent="0.35">
      <c r="A6073" s="112" t="s">
        <v>816</v>
      </c>
      <c r="B6073" s="113" t="s">
        <v>880</v>
      </c>
      <c r="C6073" s="113" t="s">
        <v>5918</v>
      </c>
      <c r="D6073" s="113" t="s">
        <v>819</v>
      </c>
      <c r="E6073" s="113" t="s">
        <v>838</v>
      </c>
      <c r="F6073" s="114">
        <v>1</v>
      </c>
      <c r="G6073" s="118" t="s">
        <v>821</v>
      </c>
    </row>
    <row r="6074" spans="1:7" ht="21" x14ac:dyDescent="0.35">
      <c r="A6074" s="112" t="s">
        <v>816</v>
      </c>
      <c r="B6074" s="113" t="s">
        <v>1231</v>
      </c>
      <c r="C6074" s="113" t="s">
        <v>5919</v>
      </c>
      <c r="D6074" s="113" t="s">
        <v>819</v>
      </c>
      <c r="E6074" s="113" t="s">
        <v>820</v>
      </c>
      <c r="F6074" s="114">
        <v>1</v>
      </c>
      <c r="G6074" s="118" t="s">
        <v>821</v>
      </c>
    </row>
    <row r="6075" spans="1:7" ht="21" x14ac:dyDescent="0.35">
      <c r="A6075" s="112" t="s">
        <v>816</v>
      </c>
      <c r="B6075" s="113" t="s">
        <v>834</v>
      </c>
      <c r="C6075" s="113" t="s">
        <v>5920</v>
      </c>
      <c r="D6075" s="113" t="s">
        <v>819</v>
      </c>
      <c r="E6075" s="113" t="s">
        <v>820</v>
      </c>
      <c r="F6075" s="114">
        <v>2</v>
      </c>
      <c r="G6075" s="118" t="s">
        <v>821</v>
      </c>
    </row>
    <row r="6076" spans="1:7" ht="21" x14ac:dyDescent="0.35">
      <c r="A6076" s="112" t="s">
        <v>816</v>
      </c>
      <c r="B6076" s="113" t="s">
        <v>1315</v>
      </c>
      <c r="C6076" s="113" t="s">
        <v>5921</v>
      </c>
      <c r="D6076" s="113" t="s">
        <v>819</v>
      </c>
      <c r="E6076" s="113" t="s">
        <v>820</v>
      </c>
      <c r="F6076" s="114">
        <v>1</v>
      </c>
      <c r="G6076" s="118" t="s">
        <v>821</v>
      </c>
    </row>
    <row r="6077" spans="1:7" ht="21" x14ac:dyDescent="0.35">
      <c r="A6077" s="112" t="s">
        <v>816</v>
      </c>
      <c r="B6077" s="113" t="s">
        <v>1231</v>
      </c>
      <c r="C6077" s="113" t="s">
        <v>5922</v>
      </c>
      <c r="D6077" s="113" t="s">
        <v>819</v>
      </c>
      <c r="E6077" s="113" t="s">
        <v>820</v>
      </c>
      <c r="F6077" s="114">
        <v>1</v>
      </c>
      <c r="G6077" s="118" t="s">
        <v>821</v>
      </c>
    </row>
    <row r="6078" spans="1:7" ht="31.5" x14ac:dyDescent="0.35">
      <c r="A6078" s="112" t="s">
        <v>816</v>
      </c>
      <c r="B6078" s="113" t="s">
        <v>834</v>
      </c>
      <c r="C6078" s="113" t="s">
        <v>5923</v>
      </c>
      <c r="D6078" s="113" t="s">
        <v>819</v>
      </c>
      <c r="E6078" s="113" t="s">
        <v>838</v>
      </c>
      <c r="F6078" s="114">
        <v>1</v>
      </c>
      <c r="G6078" s="118" t="s">
        <v>821</v>
      </c>
    </row>
    <row r="6079" spans="1:7" ht="21" x14ac:dyDescent="0.35">
      <c r="A6079" s="112" t="s">
        <v>816</v>
      </c>
      <c r="B6079" s="113" t="s">
        <v>1185</v>
      </c>
      <c r="C6079" s="113" t="s">
        <v>2631</v>
      </c>
      <c r="D6079" s="113" t="s">
        <v>819</v>
      </c>
      <c r="E6079" s="113" t="s">
        <v>820</v>
      </c>
      <c r="F6079" s="114">
        <v>1</v>
      </c>
      <c r="G6079" s="118" t="s">
        <v>821</v>
      </c>
    </row>
    <row r="6080" spans="1:7" ht="21" x14ac:dyDescent="0.35">
      <c r="A6080" s="112" t="s">
        <v>816</v>
      </c>
      <c r="B6080" s="113" t="s">
        <v>996</v>
      </c>
      <c r="C6080" s="113" t="s">
        <v>4537</v>
      </c>
      <c r="D6080" s="113" t="s">
        <v>819</v>
      </c>
      <c r="E6080" s="113" t="s">
        <v>820</v>
      </c>
      <c r="F6080" s="114">
        <v>2</v>
      </c>
      <c r="G6080" s="118" t="s">
        <v>821</v>
      </c>
    </row>
    <row r="6081" spans="1:7" x14ac:dyDescent="0.35">
      <c r="A6081" s="112" t="s">
        <v>816</v>
      </c>
      <c r="B6081" s="113" t="s">
        <v>825</v>
      </c>
      <c r="C6081" s="113" t="s">
        <v>5773</v>
      </c>
      <c r="D6081" s="113" t="s">
        <v>819</v>
      </c>
      <c r="E6081" s="113" t="s">
        <v>820</v>
      </c>
      <c r="F6081" s="114">
        <v>1</v>
      </c>
      <c r="G6081" s="118" t="s">
        <v>821</v>
      </c>
    </row>
    <row r="6082" spans="1:7" ht="31.5" x14ac:dyDescent="0.35">
      <c r="A6082" s="112" t="s">
        <v>816</v>
      </c>
      <c r="B6082" s="113" t="s">
        <v>834</v>
      </c>
      <c r="C6082" s="113" t="s">
        <v>5924</v>
      </c>
      <c r="D6082" s="113" t="s">
        <v>819</v>
      </c>
      <c r="E6082" s="113" t="s">
        <v>829</v>
      </c>
      <c r="F6082" s="114">
        <v>1</v>
      </c>
      <c r="G6082" s="118" t="s">
        <v>821</v>
      </c>
    </row>
    <row r="6083" spans="1:7" ht="21" x14ac:dyDescent="0.35">
      <c r="A6083" s="112" t="s">
        <v>816</v>
      </c>
      <c r="B6083" s="113" t="s">
        <v>880</v>
      </c>
      <c r="C6083" s="113" t="s">
        <v>2696</v>
      </c>
      <c r="D6083" s="113" t="s">
        <v>819</v>
      </c>
      <c r="E6083" s="113" t="s">
        <v>838</v>
      </c>
      <c r="F6083" s="114">
        <v>1</v>
      </c>
      <c r="G6083" s="118" t="s">
        <v>821</v>
      </c>
    </row>
    <row r="6084" spans="1:7" ht="21" x14ac:dyDescent="0.35">
      <c r="A6084" s="112" t="s">
        <v>816</v>
      </c>
      <c r="B6084" s="113" t="s">
        <v>882</v>
      </c>
      <c r="C6084" s="113" t="s">
        <v>5925</v>
      </c>
      <c r="D6084" s="113" t="s">
        <v>819</v>
      </c>
      <c r="E6084" s="113" t="s">
        <v>820</v>
      </c>
      <c r="F6084" s="114">
        <v>1</v>
      </c>
      <c r="G6084" s="118" t="s">
        <v>821</v>
      </c>
    </row>
    <row r="6085" spans="1:7" ht="21" x14ac:dyDescent="0.35">
      <c r="A6085" s="112" t="s">
        <v>816</v>
      </c>
      <c r="B6085" s="113" t="s">
        <v>880</v>
      </c>
      <c r="C6085" s="113" t="s">
        <v>5926</v>
      </c>
      <c r="D6085" s="113" t="s">
        <v>819</v>
      </c>
      <c r="E6085" s="113" t="s">
        <v>820</v>
      </c>
      <c r="F6085" s="114">
        <v>1</v>
      </c>
      <c r="G6085" s="118" t="s">
        <v>821</v>
      </c>
    </row>
    <row r="6086" spans="1:7" ht="21" x14ac:dyDescent="0.35">
      <c r="A6086" s="112" t="s">
        <v>816</v>
      </c>
      <c r="B6086" s="113" t="s">
        <v>822</v>
      </c>
      <c r="C6086" s="113" t="s">
        <v>5927</v>
      </c>
      <c r="D6086" s="113" t="s">
        <v>819</v>
      </c>
      <c r="E6086" s="113" t="s">
        <v>820</v>
      </c>
      <c r="F6086" s="114">
        <v>1</v>
      </c>
      <c r="G6086" s="118" t="s">
        <v>821</v>
      </c>
    </row>
    <row r="6087" spans="1:7" ht="21" x14ac:dyDescent="0.35">
      <c r="A6087" s="112" t="s">
        <v>816</v>
      </c>
      <c r="B6087" s="113" t="s">
        <v>1231</v>
      </c>
      <c r="C6087" s="113" t="s">
        <v>5928</v>
      </c>
      <c r="D6087" s="113" t="s">
        <v>819</v>
      </c>
      <c r="E6087" s="113" t="s">
        <v>820</v>
      </c>
      <c r="F6087" s="114">
        <v>1</v>
      </c>
      <c r="G6087" s="118" t="s">
        <v>821</v>
      </c>
    </row>
    <row r="6088" spans="1:7" ht="21" x14ac:dyDescent="0.35">
      <c r="A6088" s="112" t="s">
        <v>816</v>
      </c>
      <c r="B6088" s="113" t="s">
        <v>1125</v>
      </c>
      <c r="C6088" s="113" t="s">
        <v>5929</v>
      </c>
      <c r="D6088" s="113" t="s">
        <v>819</v>
      </c>
      <c r="E6088" s="113" t="s">
        <v>820</v>
      </c>
      <c r="F6088" s="114">
        <v>1</v>
      </c>
      <c r="G6088" s="118" t="s">
        <v>821</v>
      </c>
    </row>
    <row r="6089" spans="1:7" ht="21" x14ac:dyDescent="0.35">
      <c r="A6089" s="112" t="s">
        <v>816</v>
      </c>
      <c r="B6089" s="113" t="s">
        <v>1274</v>
      </c>
      <c r="C6089" s="113" t="s">
        <v>4143</v>
      </c>
      <c r="D6089" s="113" t="s">
        <v>819</v>
      </c>
      <c r="E6089" s="113" t="s">
        <v>820</v>
      </c>
      <c r="F6089" s="114">
        <v>1</v>
      </c>
      <c r="G6089" s="118" t="s">
        <v>821</v>
      </c>
    </row>
    <row r="6090" spans="1:7" ht="31.5" x14ac:dyDescent="0.35">
      <c r="A6090" s="112" t="s">
        <v>816</v>
      </c>
      <c r="B6090" s="113" t="s">
        <v>867</v>
      </c>
      <c r="C6090" s="113" t="s">
        <v>5930</v>
      </c>
      <c r="D6090" s="113" t="s">
        <v>819</v>
      </c>
      <c r="E6090" s="113" t="s">
        <v>838</v>
      </c>
      <c r="F6090" s="114">
        <v>1</v>
      </c>
      <c r="G6090" s="118" t="s">
        <v>821</v>
      </c>
    </row>
    <row r="6091" spans="1:7" x14ac:dyDescent="0.35">
      <c r="A6091" s="112" t="s">
        <v>816</v>
      </c>
      <c r="B6091" s="113" t="s">
        <v>880</v>
      </c>
      <c r="C6091" s="113" t="s">
        <v>2406</v>
      </c>
      <c r="D6091" s="113" t="s">
        <v>819</v>
      </c>
      <c r="E6091" s="113" t="s">
        <v>820</v>
      </c>
      <c r="F6091" s="114">
        <v>1</v>
      </c>
      <c r="G6091" s="118" t="s">
        <v>821</v>
      </c>
    </row>
    <row r="6092" spans="1:7" ht="31.5" x14ac:dyDescent="0.35">
      <c r="A6092" s="112" t="s">
        <v>816</v>
      </c>
      <c r="B6092" s="113" t="s">
        <v>5745</v>
      </c>
      <c r="C6092" s="113" t="s">
        <v>5746</v>
      </c>
      <c r="D6092" s="113" t="s">
        <v>819</v>
      </c>
      <c r="E6092" s="113" t="s">
        <v>829</v>
      </c>
      <c r="F6092" s="114">
        <v>1</v>
      </c>
      <c r="G6092" s="118" t="s">
        <v>821</v>
      </c>
    </row>
    <row r="6093" spans="1:7" x14ac:dyDescent="0.35">
      <c r="A6093" s="112" t="s">
        <v>816</v>
      </c>
      <c r="B6093" s="113" t="s">
        <v>817</v>
      </c>
      <c r="C6093" s="113" t="s">
        <v>4241</v>
      </c>
      <c r="D6093" s="113" t="s">
        <v>819</v>
      </c>
      <c r="E6093" s="113" t="s">
        <v>838</v>
      </c>
      <c r="F6093" s="114">
        <v>1</v>
      </c>
      <c r="G6093" s="118" t="s">
        <v>821</v>
      </c>
    </row>
    <row r="6094" spans="1:7" ht="21" x14ac:dyDescent="0.35">
      <c r="A6094" s="112" t="s">
        <v>816</v>
      </c>
      <c r="B6094" s="113" t="s">
        <v>1532</v>
      </c>
      <c r="C6094" s="113" t="s">
        <v>4254</v>
      </c>
      <c r="D6094" s="113" t="s">
        <v>819</v>
      </c>
      <c r="E6094" s="113" t="s">
        <v>820</v>
      </c>
      <c r="F6094" s="114">
        <v>1</v>
      </c>
      <c r="G6094" s="118" t="s">
        <v>821</v>
      </c>
    </row>
    <row r="6095" spans="1:7" ht="21" x14ac:dyDescent="0.35">
      <c r="A6095" s="112" t="s">
        <v>816</v>
      </c>
      <c r="B6095" s="113" t="s">
        <v>867</v>
      </c>
      <c r="C6095" s="113" t="s">
        <v>5747</v>
      </c>
      <c r="D6095" s="113" t="s">
        <v>819</v>
      </c>
      <c r="E6095" s="113" t="s">
        <v>838</v>
      </c>
      <c r="F6095" s="114">
        <v>1</v>
      </c>
      <c r="G6095" s="118" t="s">
        <v>821</v>
      </c>
    </row>
    <row r="6096" spans="1:7" ht="21" x14ac:dyDescent="0.35">
      <c r="A6096" s="112" t="s">
        <v>816</v>
      </c>
      <c r="B6096" s="113" t="s">
        <v>890</v>
      </c>
      <c r="C6096" s="113" t="s">
        <v>3533</v>
      </c>
      <c r="D6096" s="113" t="s">
        <v>819</v>
      </c>
      <c r="E6096" s="113" t="s">
        <v>820</v>
      </c>
      <c r="F6096" s="114">
        <v>1</v>
      </c>
      <c r="G6096" s="118" t="s">
        <v>821</v>
      </c>
    </row>
    <row r="6097" spans="1:7" ht="21" x14ac:dyDescent="0.35">
      <c r="A6097" s="112" t="s">
        <v>816</v>
      </c>
      <c r="B6097" s="113" t="s">
        <v>1177</v>
      </c>
      <c r="C6097" s="113" t="s">
        <v>4277</v>
      </c>
      <c r="D6097" s="113" t="s">
        <v>819</v>
      </c>
      <c r="E6097" s="113" t="s">
        <v>820</v>
      </c>
      <c r="F6097" s="114">
        <v>1</v>
      </c>
      <c r="G6097" s="118" t="s">
        <v>821</v>
      </c>
    </row>
    <row r="6098" spans="1:7" ht="21" x14ac:dyDescent="0.35">
      <c r="A6098" s="112" t="s">
        <v>816</v>
      </c>
      <c r="B6098" s="113" t="s">
        <v>1177</v>
      </c>
      <c r="C6098" s="113" t="s">
        <v>4279</v>
      </c>
      <c r="D6098" s="113" t="s">
        <v>819</v>
      </c>
      <c r="E6098" s="113" t="s">
        <v>820</v>
      </c>
      <c r="F6098" s="114">
        <v>1</v>
      </c>
      <c r="G6098" s="118" t="s">
        <v>821</v>
      </c>
    </row>
    <row r="6099" spans="1:7" ht="21" x14ac:dyDescent="0.35">
      <c r="A6099" s="112" t="s">
        <v>816</v>
      </c>
      <c r="B6099" s="113" t="s">
        <v>1231</v>
      </c>
      <c r="C6099" s="113" t="s">
        <v>5931</v>
      </c>
      <c r="D6099" s="113" t="s">
        <v>819</v>
      </c>
      <c r="E6099" s="113" t="s">
        <v>820</v>
      </c>
      <c r="F6099" s="114">
        <v>3</v>
      </c>
      <c r="G6099" s="118" t="s">
        <v>821</v>
      </c>
    </row>
    <row r="6100" spans="1:7" ht="31.5" x14ac:dyDescent="0.35">
      <c r="A6100" s="112" t="s">
        <v>816</v>
      </c>
      <c r="B6100" s="113" t="s">
        <v>822</v>
      </c>
      <c r="C6100" s="113" t="s">
        <v>5932</v>
      </c>
      <c r="D6100" s="113" t="s">
        <v>819</v>
      </c>
      <c r="E6100" s="113" t="s">
        <v>820</v>
      </c>
      <c r="F6100" s="114">
        <v>1</v>
      </c>
      <c r="G6100" s="118" t="s">
        <v>821</v>
      </c>
    </row>
    <row r="6101" spans="1:7" ht="21" x14ac:dyDescent="0.35">
      <c r="A6101" s="112" t="s">
        <v>816</v>
      </c>
      <c r="B6101" s="113" t="s">
        <v>1231</v>
      </c>
      <c r="C6101" s="113" t="s">
        <v>5933</v>
      </c>
      <c r="D6101" s="113" t="s">
        <v>819</v>
      </c>
      <c r="E6101" s="113" t="s">
        <v>838</v>
      </c>
      <c r="F6101" s="114">
        <v>1</v>
      </c>
      <c r="G6101" s="118" t="s">
        <v>821</v>
      </c>
    </row>
    <row r="6102" spans="1:7" x14ac:dyDescent="0.35">
      <c r="A6102" s="112" t="s">
        <v>816</v>
      </c>
      <c r="B6102" s="113" t="s">
        <v>998</v>
      </c>
      <c r="C6102" s="113" t="s">
        <v>3022</v>
      </c>
      <c r="D6102" s="113" t="s">
        <v>819</v>
      </c>
      <c r="E6102" s="113" t="s">
        <v>838</v>
      </c>
      <c r="F6102" s="114">
        <v>1</v>
      </c>
      <c r="G6102" s="118" t="s">
        <v>821</v>
      </c>
    </row>
    <row r="6103" spans="1:7" x14ac:dyDescent="0.35">
      <c r="A6103" s="112" t="s">
        <v>816</v>
      </c>
      <c r="B6103" s="113" t="s">
        <v>1319</v>
      </c>
      <c r="C6103" s="113" t="s">
        <v>5934</v>
      </c>
      <c r="D6103" s="113" t="s">
        <v>819</v>
      </c>
      <c r="E6103" s="113" t="s">
        <v>845</v>
      </c>
      <c r="F6103" s="114">
        <v>1</v>
      </c>
      <c r="G6103" s="118" t="s">
        <v>821</v>
      </c>
    </row>
    <row r="6104" spans="1:7" ht="21" x14ac:dyDescent="0.35">
      <c r="A6104" s="112" t="s">
        <v>816</v>
      </c>
      <c r="B6104" s="113" t="s">
        <v>1177</v>
      </c>
      <c r="C6104" s="113" t="s">
        <v>5935</v>
      </c>
      <c r="D6104" s="113" t="s">
        <v>824</v>
      </c>
      <c r="E6104" s="115"/>
      <c r="F6104" s="114">
        <v>1</v>
      </c>
      <c r="G6104" s="118" t="s">
        <v>821</v>
      </c>
    </row>
    <row r="6105" spans="1:7" ht="21" x14ac:dyDescent="0.35">
      <c r="A6105" s="112" t="s">
        <v>816</v>
      </c>
      <c r="B6105" s="113" t="s">
        <v>1231</v>
      </c>
      <c r="C6105" s="113" t="s">
        <v>5936</v>
      </c>
      <c r="D6105" s="113" t="s">
        <v>819</v>
      </c>
      <c r="E6105" s="113" t="s">
        <v>820</v>
      </c>
      <c r="F6105" s="114">
        <v>1</v>
      </c>
      <c r="G6105" s="118" t="s">
        <v>821</v>
      </c>
    </row>
    <row r="6106" spans="1:7" ht="21" x14ac:dyDescent="0.35">
      <c r="A6106" s="112" t="s">
        <v>816</v>
      </c>
      <c r="B6106" s="113" t="s">
        <v>996</v>
      </c>
      <c r="C6106" s="113" t="s">
        <v>5937</v>
      </c>
      <c r="D6106" s="113" t="s">
        <v>824</v>
      </c>
      <c r="E6106" s="115"/>
      <c r="F6106" s="114">
        <v>1</v>
      </c>
      <c r="G6106" s="118" t="s">
        <v>821</v>
      </c>
    </row>
    <row r="6107" spans="1:7" ht="21" x14ac:dyDescent="0.35">
      <c r="A6107" s="112" t="s">
        <v>816</v>
      </c>
      <c r="B6107" s="113" t="s">
        <v>3529</v>
      </c>
      <c r="C6107" s="113" t="s">
        <v>5938</v>
      </c>
      <c r="D6107" s="113" t="s">
        <v>819</v>
      </c>
      <c r="E6107" s="113" t="s">
        <v>838</v>
      </c>
      <c r="F6107" s="114">
        <v>1</v>
      </c>
      <c r="G6107" s="118" t="s">
        <v>821</v>
      </c>
    </row>
    <row r="6108" spans="1:7" ht="21" x14ac:dyDescent="0.35">
      <c r="A6108" s="112" t="s">
        <v>816</v>
      </c>
      <c r="B6108" s="113" t="s">
        <v>1118</v>
      </c>
      <c r="C6108" s="113" t="s">
        <v>5939</v>
      </c>
      <c r="D6108" s="113" t="s">
        <v>824</v>
      </c>
      <c r="E6108" s="115"/>
      <c r="F6108" s="114">
        <v>1</v>
      </c>
      <c r="G6108" s="118" t="s">
        <v>821</v>
      </c>
    </row>
    <row r="6109" spans="1:7" ht="21" x14ac:dyDescent="0.35">
      <c r="A6109" s="112" t="s">
        <v>816</v>
      </c>
      <c r="B6109" s="113" t="s">
        <v>2049</v>
      </c>
      <c r="C6109" s="113" t="s">
        <v>5940</v>
      </c>
      <c r="D6109" s="113" t="s">
        <v>819</v>
      </c>
      <c r="E6109" s="113" t="s">
        <v>838</v>
      </c>
      <c r="F6109" s="114">
        <v>1</v>
      </c>
      <c r="G6109" s="118" t="s">
        <v>821</v>
      </c>
    </row>
    <row r="6110" spans="1:7" ht="21" x14ac:dyDescent="0.35">
      <c r="A6110" s="112" t="s">
        <v>816</v>
      </c>
      <c r="B6110" s="113" t="s">
        <v>1231</v>
      </c>
      <c r="C6110" s="113" t="s">
        <v>5941</v>
      </c>
      <c r="D6110" s="113" t="s">
        <v>819</v>
      </c>
      <c r="E6110" s="113" t="s">
        <v>838</v>
      </c>
      <c r="F6110" s="114">
        <v>1</v>
      </c>
      <c r="G6110" s="118" t="s">
        <v>821</v>
      </c>
    </row>
    <row r="6111" spans="1:7" ht="21" x14ac:dyDescent="0.35">
      <c r="A6111" s="112" t="s">
        <v>816</v>
      </c>
      <c r="B6111" s="113" t="s">
        <v>1231</v>
      </c>
      <c r="C6111" s="113" t="s">
        <v>5942</v>
      </c>
      <c r="D6111" s="113" t="s">
        <v>819</v>
      </c>
      <c r="E6111" s="113" t="s">
        <v>838</v>
      </c>
      <c r="F6111" s="114">
        <v>1</v>
      </c>
      <c r="G6111" s="118" t="s">
        <v>821</v>
      </c>
    </row>
    <row r="6112" spans="1:7" ht="21" x14ac:dyDescent="0.35">
      <c r="A6112" s="112" t="s">
        <v>816</v>
      </c>
      <c r="B6112" s="113" t="s">
        <v>1231</v>
      </c>
      <c r="C6112" s="113" t="s">
        <v>5943</v>
      </c>
      <c r="D6112" s="113" t="s">
        <v>819</v>
      </c>
      <c r="E6112" s="113" t="s">
        <v>838</v>
      </c>
      <c r="F6112" s="114">
        <v>1</v>
      </c>
      <c r="G6112" s="118" t="s">
        <v>821</v>
      </c>
    </row>
    <row r="6113" spans="1:7" ht="21" x14ac:dyDescent="0.35">
      <c r="A6113" s="112" t="s">
        <v>816</v>
      </c>
      <c r="B6113" s="113" t="s">
        <v>1231</v>
      </c>
      <c r="C6113" s="113" t="s">
        <v>5944</v>
      </c>
      <c r="D6113" s="113" t="s">
        <v>824</v>
      </c>
      <c r="E6113" s="115"/>
      <c r="F6113" s="114">
        <v>1</v>
      </c>
      <c r="G6113" s="118" t="s">
        <v>821</v>
      </c>
    </row>
    <row r="6114" spans="1:7" ht="21" x14ac:dyDescent="0.35">
      <c r="A6114" s="112" t="s">
        <v>816</v>
      </c>
      <c r="B6114" s="113" t="s">
        <v>1118</v>
      </c>
      <c r="C6114" s="113" t="s">
        <v>5945</v>
      </c>
      <c r="D6114" s="113" t="s">
        <v>824</v>
      </c>
      <c r="E6114" s="115"/>
      <c r="F6114" s="114">
        <v>1</v>
      </c>
      <c r="G6114" s="118" t="s">
        <v>821</v>
      </c>
    </row>
    <row r="6115" spans="1:7" ht="21" x14ac:dyDescent="0.35">
      <c r="A6115" s="112" t="s">
        <v>816</v>
      </c>
      <c r="B6115" s="113" t="s">
        <v>1098</v>
      </c>
      <c r="C6115" s="113" t="s">
        <v>5750</v>
      </c>
      <c r="D6115" s="113" t="s">
        <v>819</v>
      </c>
      <c r="E6115" s="113" t="s">
        <v>845</v>
      </c>
      <c r="F6115" s="114">
        <v>1</v>
      </c>
      <c r="G6115" s="118" t="s">
        <v>821</v>
      </c>
    </row>
    <row r="6116" spans="1:7" ht="21" x14ac:dyDescent="0.35">
      <c r="A6116" s="112" t="s">
        <v>816</v>
      </c>
      <c r="B6116" s="113" t="s">
        <v>1231</v>
      </c>
      <c r="C6116" s="113" t="s">
        <v>5946</v>
      </c>
      <c r="D6116" s="113" t="s">
        <v>819</v>
      </c>
      <c r="E6116" s="113" t="s">
        <v>820</v>
      </c>
      <c r="F6116" s="114">
        <v>1</v>
      </c>
      <c r="G6116" s="118" t="s">
        <v>821</v>
      </c>
    </row>
    <row r="6117" spans="1:7" ht="21" x14ac:dyDescent="0.35">
      <c r="A6117" s="112" t="s">
        <v>816</v>
      </c>
      <c r="B6117" s="113" t="s">
        <v>890</v>
      </c>
      <c r="C6117" s="113" t="s">
        <v>5283</v>
      </c>
      <c r="D6117" s="113" t="s">
        <v>819</v>
      </c>
      <c r="E6117" s="113" t="s">
        <v>838</v>
      </c>
      <c r="F6117" s="114">
        <v>1</v>
      </c>
      <c r="G6117" s="118" t="s">
        <v>821</v>
      </c>
    </row>
    <row r="6118" spans="1:7" ht="21" x14ac:dyDescent="0.35">
      <c r="A6118" s="112" t="s">
        <v>816</v>
      </c>
      <c r="B6118" s="113" t="s">
        <v>1231</v>
      </c>
      <c r="C6118" s="113" t="s">
        <v>5947</v>
      </c>
      <c r="D6118" s="113" t="s">
        <v>824</v>
      </c>
      <c r="E6118" s="115"/>
      <c r="F6118" s="114">
        <v>1</v>
      </c>
      <c r="G6118" s="118" t="s">
        <v>821</v>
      </c>
    </row>
    <row r="6119" spans="1:7" x14ac:dyDescent="0.35">
      <c r="A6119" s="112" t="s">
        <v>816</v>
      </c>
      <c r="B6119" s="113" t="s">
        <v>1315</v>
      </c>
      <c r="C6119" s="113" t="s">
        <v>4248</v>
      </c>
      <c r="D6119" s="113" t="s">
        <v>819</v>
      </c>
      <c r="E6119" s="113" t="s">
        <v>820</v>
      </c>
      <c r="F6119" s="114">
        <v>2</v>
      </c>
      <c r="G6119" s="118" t="s">
        <v>821</v>
      </c>
    </row>
    <row r="6120" spans="1:7" ht="21" x14ac:dyDescent="0.35">
      <c r="A6120" s="112" t="s">
        <v>816</v>
      </c>
      <c r="B6120" s="113" t="s">
        <v>1118</v>
      </c>
      <c r="C6120" s="113" t="s">
        <v>5948</v>
      </c>
      <c r="D6120" s="113" t="s">
        <v>819</v>
      </c>
      <c r="E6120" s="113" t="s">
        <v>820</v>
      </c>
      <c r="F6120" s="114">
        <v>1</v>
      </c>
      <c r="G6120" s="118" t="s">
        <v>821</v>
      </c>
    </row>
    <row r="6121" spans="1:7" ht="21" x14ac:dyDescent="0.35">
      <c r="A6121" s="112" t="s">
        <v>816</v>
      </c>
      <c r="B6121" s="113" t="s">
        <v>1877</v>
      </c>
      <c r="C6121" s="113" t="s">
        <v>5424</v>
      </c>
      <c r="D6121" s="113" t="s">
        <v>819</v>
      </c>
      <c r="E6121" s="113" t="s">
        <v>820</v>
      </c>
      <c r="F6121" s="114">
        <v>1</v>
      </c>
      <c r="G6121" s="118" t="s">
        <v>821</v>
      </c>
    </row>
    <row r="6122" spans="1:7" x14ac:dyDescent="0.35">
      <c r="A6122" s="112" t="s">
        <v>816</v>
      </c>
      <c r="B6122" s="113" t="s">
        <v>1857</v>
      </c>
      <c r="C6122" s="113" t="s">
        <v>5949</v>
      </c>
      <c r="D6122" s="113" t="s">
        <v>819</v>
      </c>
      <c r="E6122" s="113" t="s">
        <v>820</v>
      </c>
      <c r="F6122" s="114">
        <v>1</v>
      </c>
      <c r="G6122" s="118" t="s">
        <v>821</v>
      </c>
    </row>
    <row r="6123" spans="1:7" ht="21" x14ac:dyDescent="0.35">
      <c r="A6123" s="112" t="s">
        <v>816</v>
      </c>
      <c r="B6123" s="113" t="s">
        <v>5600</v>
      </c>
      <c r="C6123" s="113" t="s">
        <v>5601</v>
      </c>
      <c r="D6123" s="113" t="s">
        <v>819</v>
      </c>
      <c r="E6123" s="113" t="s">
        <v>820</v>
      </c>
      <c r="F6123" s="114">
        <v>1</v>
      </c>
      <c r="G6123" s="118" t="s">
        <v>821</v>
      </c>
    </row>
    <row r="6124" spans="1:7" ht="21" x14ac:dyDescent="0.35">
      <c r="A6124" s="112" t="s">
        <v>816</v>
      </c>
      <c r="B6124" s="113" t="s">
        <v>857</v>
      </c>
      <c r="C6124" s="113" t="s">
        <v>5950</v>
      </c>
      <c r="D6124" s="113" t="s">
        <v>819</v>
      </c>
      <c r="E6124" s="113" t="s">
        <v>820</v>
      </c>
      <c r="F6124" s="114">
        <v>6</v>
      </c>
      <c r="G6124" s="118" t="s">
        <v>821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D9"/>
  <sheetViews>
    <sheetView workbookViewId="0">
      <selection activeCell="G24" sqref="G24"/>
    </sheetView>
  </sheetViews>
  <sheetFormatPr defaultColWidth="9.1796875" defaultRowHeight="12.5" x14ac:dyDescent="0.25"/>
  <cols>
    <col min="1" max="16384" width="9.1796875" style="4"/>
  </cols>
  <sheetData>
    <row r="1" spans="1:4" ht="18" x14ac:dyDescent="0.4">
      <c r="A1" s="123" t="s">
        <v>17</v>
      </c>
      <c r="B1" s="123"/>
      <c r="C1" s="123"/>
      <c r="D1" s="123"/>
    </row>
    <row r="5" spans="1:4" ht="13" x14ac:dyDescent="0.3">
      <c r="B5" s="5" t="s">
        <v>10</v>
      </c>
      <c r="C5" s="5" t="s">
        <v>11</v>
      </c>
      <c r="D5" s="5" t="s">
        <v>12</v>
      </c>
    </row>
    <row r="6" spans="1:4" x14ac:dyDescent="0.25">
      <c r="A6" s="4" t="s">
        <v>13</v>
      </c>
      <c r="B6" s="4">
        <v>750</v>
      </c>
      <c r="C6" s="4">
        <v>100</v>
      </c>
      <c r="D6" s="4">
        <f>B6-C6</f>
        <v>650</v>
      </c>
    </row>
    <row r="7" spans="1:4" x14ac:dyDescent="0.25">
      <c r="A7" s="4" t="s">
        <v>14</v>
      </c>
      <c r="B7" s="4">
        <v>790</v>
      </c>
      <c r="C7" s="4">
        <v>125</v>
      </c>
      <c r="D7" s="4">
        <f>B7-C7</f>
        <v>665</v>
      </c>
    </row>
    <row r="8" spans="1:4" x14ac:dyDescent="0.25">
      <c r="A8" s="4" t="s">
        <v>15</v>
      </c>
      <c r="B8" s="4">
        <v>800</v>
      </c>
      <c r="C8" s="4">
        <v>250</v>
      </c>
      <c r="D8" s="4">
        <f>B8-C8</f>
        <v>550</v>
      </c>
    </row>
    <row r="9" spans="1:4" x14ac:dyDescent="0.25">
      <c r="A9" s="4" t="s">
        <v>16</v>
      </c>
      <c r="B9" s="4">
        <v>9000</v>
      </c>
      <c r="C9" s="4">
        <v>250</v>
      </c>
      <c r="D9" s="4">
        <f>B9-C9</f>
        <v>8750</v>
      </c>
    </row>
  </sheetData>
  <mergeCells count="1">
    <mergeCell ref="A1:D1"/>
  </mergeCells>
  <pageMargins left="0.75" right="0.75" top="1" bottom="1" header="0.5" footer="0.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E9"/>
  <sheetViews>
    <sheetView workbookViewId="0">
      <selection activeCell="B6" sqref="B6"/>
    </sheetView>
  </sheetViews>
  <sheetFormatPr defaultColWidth="9.1796875" defaultRowHeight="12.5" x14ac:dyDescent="0.25"/>
  <cols>
    <col min="1" max="2" width="9.1796875" style="4"/>
    <col min="3" max="3" width="10.1796875" style="4" customWidth="1"/>
    <col min="4" max="4" width="10.54296875" style="4" customWidth="1"/>
    <col min="5" max="5" width="11.1796875" style="4" customWidth="1"/>
    <col min="6" max="16384" width="9.1796875" style="4"/>
  </cols>
  <sheetData>
    <row r="1" spans="1:5" ht="18" x14ac:dyDescent="0.4">
      <c r="A1" s="123" t="s">
        <v>18</v>
      </c>
      <c r="B1" s="123"/>
      <c r="C1" s="123"/>
      <c r="D1" s="123"/>
    </row>
    <row r="5" spans="1:5" ht="26" x14ac:dyDescent="0.3">
      <c r="B5" s="6" t="s">
        <v>19</v>
      </c>
      <c r="C5" s="6" t="s">
        <v>20</v>
      </c>
      <c r="D5" s="6" t="s">
        <v>21</v>
      </c>
      <c r="E5" s="7" t="s">
        <v>22</v>
      </c>
    </row>
    <row r="6" spans="1:5" x14ac:dyDescent="0.25">
      <c r="A6" s="4" t="s">
        <v>13</v>
      </c>
    </row>
    <row r="7" spans="1:5" x14ac:dyDescent="0.25">
      <c r="A7" s="4" t="s">
        <v>14</v>
      </c>
    </row>
    <row r="8" spans="1:5" x14ac:dyDescent="0.25">
      <c r="A8" s="4" t="s">
        <v>15</v>
      </c>
    </row>
    <row r="9" spans="1:5" x14ac:dyDescent="0.25">
      <c r="A9" s="4" t="s">
        <v>16</v>
      </c>
    </row>
  </sheetData>
  <mergeCells count="1">
    <mergeCell ref="A1:D1"/>
  </mergeCells>
  <pageMargins left="0.75" right="0.75" top="1" bottom="1" header="0.5" footer="0.5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D14"/>
  <sheetViews>
    <sheetView workbookViewId="0"/>
  </sheetViews>
  <sheetFormatPr defaultRowHeight="12.5" x14ac:dyDescent="0.25"/>
  <cols>
    <col min="1" max="1" width="15.453125" customWidth="1"/>
    <col min="2" max="2" width="11.453125" customWidth="1"/>
    <col min="3" max="3" width="10.81640625" bestFit="1" customWidth="1"/>
    <col min="4" max="4" width="10.1796875" bestFit="1" customWidth="1"/>
  </cols>
  <sheetData>
    <row r="1" spans="1:4" ht="25" x14ac:dyDescent="0.5">
      <c r="A1" s="2" t="s">
        <v>0</v>
      </c>
    </row>
    <row r="2" spans="1:4" ht="25" x14ac:dyDescent="0.5">
      <c r="A2" s="2" t="s">
        <v>8</v>
      </c>
    </row>
    <row r="3" spans="1:4" ht="25" x14ac:dyDescent="0.5">
      <c r="A3" s="2"/>
    </row>
    <row r="5" spans="1:4" x14ac:dyDescent="0.25">
      <c r="B5" t="s">
        <v>5</v>
      </c>
      <c r="C5" t="s">
        <v>6</v>
      </c>
      <c r="D5" t="s">
        <v>7</v>
      </c>
    </row>
    <row r="6" spans="1:4" x14ac:dyDescent="0.25">
      <c r="A6" t="s">
        <v>4</v>
      </c>
      <c r="B6" s="3">
        <v>1000</v>
      </c>
      <c r="C6" s="3">
        <v>3000</v>
      </c>
      <c r="D6" s="3">
        <v>3455</v>
      </c>
    </row>
    <row r="7" spans="1:4" x14ac:dyDescent="0.25">
      <c r="A7" t="s">
        <v>3</v>
      </c>
      <c r="B7" s="3">
        <v>2000</v>
      </c>
      <c r="C7" s="3">
        <v>7000</v>
      </c>
      <c r="D7" s="3">
        <v>6000</v>
      </c>
    </row>
    <row r="8" spans="1:4" x14ac:dyDescent="0.25">
      <c r="A8" t="s">
        <v>1</v>
      </c>
      <c r="B8" s="3">
        <v>4000</v>
      </c>
      <c r="C8" s="3">
        <v>6000</v>
      </c>
      <c r="D8" s="3">
        <v>9000</v>
      </c>
    </row>
    <row r="9" spans="1:4" x14ac:dyDescent="0.25">
      <c r="A9" t="s">
        <v>2</v>
      </c>
      <c r="B9" s="3">
        <v>5000</v>
      </c>
      <c r="C9" s="3">
        <v>9000</v>
      </c>
      <c r="D9" s="3">
        <v>2000</v>
      </c>
    </row>
    <row r="12" spans="1:4" x14ac:dyDescent="0.25">
      <c r="B12" s="1"/>
    </row>
    <row r="13" spans="1:4" x14ac:dyDescent="0.25">
      <c r="B13" s="1"/>
    </row>
    <row r="14" spans="1:4" x14ac:dyDescent="0.25">
      <c r="B14" s="1"/>
    </row>
  </sheetData>
  <phoneticPr fontId="0" type="noConversion"/>
  <pageMargins left="0.75" right="0.75" top="1" bottom="1" header="0.5" footer="0.5"/>
  <pageSetup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"/>
  <sheetViews>
    <sheetView workbookViewId="0"/>
  </sheetViews>
  <sheetFormatPr defaultRowHeight="12.5" x14ac:dyDescent="0.25"/>
  <cols>
    <col min="1" max="1" width="12.81640625" customWidth="1"/>
    <col min="2" max="2" width="11.453125" customWidth="1"/>
    <col min="3" max="3" width="10.81640625" bestFit="1" customWidth="1"/>
    <col min="4" max="4" width="10.1796875" bestFit="1" customWidth="1"/>
  </cols>
  <sheetData/>
  <phoneticPr fontId="0" type="noConversion"/>
  <pageMargins left="0.75" right="0.75" top="1" bottom="1" header="0.5" footer="0.5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"/>
  <sheetViews>
    <sheetView workbookViewId="0"/>
  </sheetViews>
  <sheetFormatPr defaultRowHeight="12.5" x14ac:dyDescent="0.25"/>
  <cols>
    <col min="1" max="1" width="13.1796875" customWidth="1"/>
    <col min="2" max="2" width="11.453125" customWidth="1"/>
    <col min="3" max="3" width="10.81640625" bestFit="1" customWidth="1"/>
    <col min="4" max="4" width="10.1796875" bestFit="1" customWidth="1"/>
    <col min="5" max="5" width="8.453125" customWidth="1"/>
    <col min="6" max="6" width="9.1796875" customWidth="1"/>
  </cols>
  <sheetData/>
  <phoneticPr fontId="0" type="noConversion"/>
  <pageMargins left="0.75" right="0.75" top="1" bottom="1" header="0.5" footer="0.5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K99"/>
  <sheetViews>
    <sheetView zoomScale="112" zoomScaleNormal="112" workbookViewId="0">
      <selection activeCell="O8" sqref="O8"/>
    </sheetView>
  </sheetViews>
  <sheetFormatPr defaultRowHeight="12.5" x14ac:dyDescent="0.25"/>
  <cols>
    <col min="1" max="1" width="5.1796875" customWidth="1"/>
    <col min="2" max="2" width="9.81640625" customWidth="1"/>
    <col min="3" max="3" width="10.1796875" customWidth="1"/>
    <col min="5" max="5" width="11.453125" customWidth="1"/>
    <col min="6" max="6" width="14.1796875" customWidth="1"/>
    <col min="7" max="7" width="12.81640625" customWidth="1"/>
    <col min="9" max="9" width="5.81640625" customWidth="1"/>
    <col min="11" max="11" width="10.1796875" customWidth="1"/>
  </cols>
  <sheetData>
    <row r="1" spans="1:11" ht="15.5" x14ac:dyDescent="0.35">
      <c r="A1" s="124" t="s">
        <v>23</v>
      </c>
      <c r="B1" s="124"/>
      <c r="C1" s="124"/>
      <c r="D1" s="124"/>
      <c r="E1" s="124"/>
      <c r="F1" s="124"/>
      <c r="G1" s="124"/>
      <c r="H1" s="124"/>
      <c r="I1" s="124"/>
      <c r="J1" s="124"/>
      <c r="K1" s="124"/>
    </row>
    <row r="2" spans="1:11" ht="12.75" customHeight="1" x14ac:dyDescent="0.3">
      <c r="D2" s="10" t="s">
        <v>24</v>
      </c>
      <c r="G2" s="11">
        <f ca="1">NOW()</f>
        <v>45692.473688194441</v>
      </c>
    </row>
    <row r="3" spans="1:11" ht="12.75" customHeight="1" x14ac:dyDescent="0.25"/>
    <row r="4" spans="1:11" ht="25.5" customHeight="1" thickBot="1" x14ac:dyDescent="0.35">
      <c r="A4" s="12" t="s">
        <v>25</v>
      </c>
      <c r="B4" s="12" t="s">
        <v>26</v>
      </c>
      <c r="C4" s="12" t="s">
        <v>27</v>
      </c>
      <c r="D4" s="12" t="s">
        <v>28</v>
      </c>
      <c r="E4" s="12" t="s">
        <v>29</v>
      </c>
      <c r="F4" s="12" t="s">
        <v>30</v>
      </c>
      <c r="G4" s="12" t="s">
        <v>31</v>
      </c>
      <c r="H4" s="13" t="s">
        <v>32</v>
      </c>
      <c r="I4" s="12" t="s">
        <v>33</v>
      </c>
      <c r="J4" s="14" t="s">
        <v>34</v>
      </c>
      <c r="K4" s="14" t="s">
        <v>35</v>
      </c>
    </row>
    <row r="5" spans="1:11" x14ac:dyDescent="0.25">
      <c r="A5">
        <v>1</v>
      </c>
      <c r="B5" t="s">
        <v>36</v>
      </c>
      <c r="C5" t="s">
        <v>37</v>
      </c>
      <c r="D5" t="s">
        <v>38</v>
      </c>
      <c r="E5" t="s">
        <v>39</v>
      </c>
      <c r="F5" t="s">
        <v>40</v>
      </c>
      <c r="G5" s="11">
        <v>31770</v>
      </c>
      <c r="H5" s="15" t="s">
        <v>41</v>
      </c>
      <c r="I5">
        <v>35.5</v>
      </c>
      <c r="J5" s="16">
        <v>12.5</v>
      </c>
      <c r="K5" s="16">
        <f>I5*J5</f>
        <v>443.75</v>
      </c>
    </row>
    <row r="6" spans="1:11" x14ac:dyDescent="0.25">
      <c r="A6">
        <v>2</v>
      </c>
      <c r="B6" t="s">
        <v>42</v>
      </c>
      <c r="C6" t="s">
        <v>43</v>
      </c>
      <c r="D6" t="s">
        <v>44</v>
      </c>
      <c r="E6" t="s">
        <v>45</v>
      </c>
      <c r="F6" t="s">
        <v>40</v>
      </c>
      <c r="G6" s="11">
        <v>31233</v>
      </c>
      <c r="H6" s="15" t="s">
        <v>46</v>
      </c>
      <c r="I6">
        <v>35.5</v>
      </c>
      <c r="J6" s="16">
        <v>13.3</v>
      </c>
      <c r="K6" s="16">
        <f t="shared" ref="K6:K69" si="0">I6*J6</f>
        <v>472.15000000000003</v>
      </c>
    </row>
    <row r="7" spans="1:11" x14ac:dyDescent="0.25">
      <c r="A7">
        <v>3</v>
      </c>
      <c r="B7" t="s">
        <v>47</v>
      </c>
      <c r="C7" t="s">
        <v>48</v>
      </c>
      <c r="D7" t="s">
        <v>49</v>
      </c>
      <c r="E7" t="s">
        <v>50</v>
      </c>
      <c r="F7" t="s">
        <v>40</v>
      </c>
      <c r="G7" s="11">
        <v>33080</v>
      </c>
      <c r="H7" s="15" t="s">
        <v>51</v>
      </c>
      <c r="I7">
        <v>42</v>
      </c>
      <c r="J7" s="16">
        <v>16.75</v>
      </c>
      <c r="K7" s="16">
        <f t="shared" si="0"/>
        <v>703.5</v>
      </c>
    </row>
    <row r="8" spans="1:11" x14ac:dyDescent="0.25">
      <c r="A8">
        <v>4</v>
      </c>
      <c r="B8" t="s">
        <v>52</v>
      </c>
      <c r="C8" t="s">
        <v>53</v>
      </c>
      <c r="D8" t="s">
        <v>54</v>
      </c>
      <c r="E8" t="s">
        <v>55</v>
      </c>
      <c r="F8" t="s">
        <v>40</v>
      </c>
      <c r="G8" s="11">
        <v>32301</v>
      </c>
      <c r="H8" s="15" t="s">
        <v>56</v>
      </c>
      <c r="I8">
        <v>40</v>
      </c>
      <c r="J8" s="16">
        <v>8.75</v>
      </c>
      <c r="K8" s="16">
        <f t="shared" si="0"/>
        <v>350</v>
      </c>
    </row>
    <row r="9" spans="1:11" x14ac:dyDescent="0.25">
      <c r="A9">
        <v>5</v>
      </c>
      <c r="B9" t="s">
        <v>57</v>
      </c>
      <c r="C9" t="s">
        <v>58</v>
      </c>
      <c r="D9" t="s">
        <v>59</v>
      </c>
      <c r="E9" t="s">
        <v>45</v>
      </c>
      <c r="F9" t="s">
        <v>60</v>
      </c>
      <c r="G9" s="11">
        <v>30479</v>
      </c>
      <c r="H9" s="15" t="s">
        <v>51</v>
      </c>
      <c r="I9">
        <v>40</v>
      </c>
      <c r="J9" s="16">
        <v>12.6</v>
      </c>
      <c r="K9" s="16">
        <f t="shared" si="0"/>
        <v>504</v>
      </c>
    </row>
    <row r="10" spans="1:11" x14ac:dyDescent="0.25">
      <c r="A10">
        <v>6</v>
      </c>
      <c r="B10" t="s">
        <v>61</v>
      </c>
      <c r="C10" t="s">
        <v>62</v>
      </c>
      <c r="D10" t="s">
        <v>63</v>
      </c>
      <c r="E10" t="s">
        <v>45</v>
      </c>
      <c r="F10" t="s">
        <v>64</v>
      </c>
      <c r="G10" s="11">
        <v>31933</v>
      </c>
      <c r="H10" s="15" t="s">
        <v>46</v>
      </c>
      <c r="I10">
        <v>35</v>
      </c>
      <c r="J10" s="16">
        <v>24</v>
      </c>
      <c r="K10" s="16">
        <f t="shared" si="0"/>
        <v>840</v>
      </c>
    </row>
    <row r="11" spans="1:11" x14ac:dyDescent="0.25">
      <c r="A11">
        <v>7</v>
      </c>
      <c r="B11" t="s">
        <v>65</v>
      </c>
      <c r="C11" t="s">
        <v>66</v>
      </c>
      <c r="D11" t="s">
        <v>67</v>
      </c>
      <c r="E11" t="s">
        <v>50</v>
      </c>
      <c r="F11" t="s">
        <v>40</v>
      </c>
      <c r="G11" s="11">
        <v>32565</v>
      </c>
      <c r="H11" s="15" t="s">
        <v>56</v>
      </c>
      <c r="I11">
        <v>35</v>
      </c>
      <c r="J11" s="16">
        <v>12.1</v>
      </c>
      <c r="K11" s="16">
        <f t="shared" si="0"/>
        <v>423.5</v>
      </c>
    </row>
    <row r="12" spans="1:11" x14ac:dyDescent="0.25">
      <c r="A12">
        <v>8</v>
      </c>
      <c r="B12" t="s">
        <v>68</v>
      </c>
      <c r="C12" t="s">
        <v>69</v>
      </c>
      <c r="D12" t="s">
        <v>70</v>
      </c>
      <c r="E12" t="s">
        <v>39</v>
      </c>
      <c r="F12" t="s">
        <v>60</v>
      </c>
      <c r="G12" s="11">
        <v>30421</v>
      </c>
      <c r="H12" s="15" t="s">
        <v>46</v>
      </c>
      <c r="I12">
        <v>40</v>
      </c>
      <c r="J12" s="16">
        <v>21.5</v>
      </c>
      <c r="K12" s="16">
        <f t="shared" si="0"/>
        <v>860</v>
      </c>
    </row>
    <row r="13" spans="1:11" x14ac:dyDescent="0.25">
      <c r="A13">
        <v>9</v>
      </c>
      <c r="B13" t="s">
        <v>71</v>
      </c>
      <c r="C13" t="s">
        <v>72</v>
      </c>
      <c r="D13" t="s">
        <v>73</v>
      </c>
      <c r="E13" t="s">
        <v>50</v>
      </c>
      <c r="F13" t="s">
        <v>74</v>
      </c>
      <c r="G13" s="11">
        <v>32905</v>
      </c>
      <c r="H13" s="15" t="s">
        <v>75</v>
      </c>
      <c r="I13">
        <v>35.5</v>
      </c>
      <c r="J13" s="16">
        <v>13.3</v>
      </c>
      <c r="K13" s="16">
        <f t="shared" si="0"/>
        <v>472.15000000000003</v>
      </c>
    </row>
    <row r="14" spans="1:11" x14ac:dyDescent="0.25">
      <c r="A14">
        <v>10</v>
      </c>
      <c r="B14" t="s">
        <v>76</v>
      </c>
      <c r="C14" t="s">
        <v>77</v>
      </c>
      <c r="D14" t="s">
        <v>78</v>
      </c>
      <c r="E14" t="s">
        <v>39</v>
      </c>
      <c r="F14" t="s">
        <v>60</v>
      </c>
      <c r="G14" s="11">
        <v>33237</v>
      </c>
      <c r="H14" s="15"/>
      <c r="I14">
        <v>40</v>
      </c>
      <c r="J14" s="16">
        <v>21.5</v>
      </c>
      <c r="K14" s="16">
        <f t="shared" si="0"/>
        <v>860</v>
      </c>
    </row>
    <row r="15" spans="1:11" x14ac:dyDescent="0.25">
      <c r="A15">
        <v>11</v>
      </c>
      <c r="B15" t="s">
        <v>79</v>
      </c>
      <c r="C15" t="s">
        <v>80</v>
      </c>
      <c r="D15" t="s">
        <v>81</v>
      </c>
      <c r="E15" t="s">
        <v>45</v>
      </c>
      <c r="F15" t="s">
        <v>60</v>
      </c>
      <c r="G15" s="11">
        <v>30902</v>
      </c>
      <c r="H15" s="15" t="s">
        <v>41</v>
      </c>
      <c r="I15">
        <v>35.5</v>
      </c>
      <c r="J15" s="16">
        <v>13.3</v>
      </c>
      <c r="K15" s="16">
        <f t="shared" si="0"/>
        <v>472.15000000000003</v>
      </c>
    </row>
    <row r="16" spans="1:11" x14ac:dyDescent="0.25">
      <c r="A16">
        <v>12</v>
      </c>
      <c r="B16" t="s">
        <v>82</v>
      </c>
      <c r="C16" t="s">
        <v>83</v>
      </c>
      <c r="D16" t="s">
        <v>84</v>
      </c>
      <c r="E16" t="s">
        <v>50</v>
      </c>
      <c r="F16" t="s">
        <v>60</v>
      </c>
      <c r="G16" s="11">
        <v>32968</v>
      </c>
      <c r="H16" s="15" t="s">
        <v>51</v>
      </c>
      <c r="I16">
        <v>32</v>
      </c>
      <c r="J16" s="16">
        <v>5.5</v>
      </c>
      <c r="K16" s="16">
        <f t="shared" si="0"/>
        <v>176</v>
      </c>
    </row>
    <row r="17" spans="1:11" x14ac:dyDescent="0.25">
      <c r="A17">
        <v>13</v>
      </c>
      <c r="B17" t="s">
        <v>85</v>
      </c>
      <c r="C17" t="s">
        <v>86</v>
      </c>
      <c r="D17" t="s">
        <v>87</v>
      </c>
      <c r="E17" t="s">
        <v>39</v>
      </c>
      <c r="F17" t="s">
        <v>40</v>
      </c>
      <c r="G17" s="11">
        <v>31072</v>
      </c>
      <c r="H17" s="15" t="s">
        <v>88</v>
      </c>
      <c r="I17">
        <v>35.5</v>
      </c>
      <c r="J17" s="16">
        <v>12.5</v>
      </c>
      <c r="K17" s="16">
        <f t="shared" si="0"/>
        <v>443.75</v>
      </c>
    </row>
    <row r="18" spans="1:11" x14ac:dyDescent="0.25">
      <c r="A18">
        <v>14</v>
      </c>
      <c r="B18" t="s">
        <v>5</v>
      </c>
      <c r="C18" t="s">
        <v>89</v>
      </c>
      <c r="D18" t="s">
        <v>90</v>
      </c>
      <c r="E18" t="s">
        <v>45</v>
      </c>
      <c r="F18" t="s">
        <v>64</v>
      </c>
      <c r="G18" s="11">
        <v>32275</v>
      </c>
      <c r="H18" s="15" t="s">
        <v>88</v>
      </c>
      <c r="I18">
        <v>40</v>
      </c>
      <c r="J18" s="16">
        <v>7.22</v>
      </c>
      <c r="K18" s="16">
        <f t="shared" si="0"/>
        <v>288.8</v>
      </c>
    </row>
    <row r="19" spans="1:11" x14ac:dyDescent="0.25">
      <c r="A19">
        <v>15</v>
      </c>
      <c r="B19" t="s">
        <v>91</v>
      </c>
      <c r="C19" t="s">
        <v>92</v>
      </c>
      <c r="D19" t="s">
        <v>93</v>
      </c>
      <c r="E19" t="s">
        <v>45</v>
      </c>
      <c r="F19" t="s">
        <v>40</v>
      </c>
      <c r="G19" s="11">
        <v>31938</v>
      </c>
      <c r="H19" s="15" t="s">
        <v>88</v>
      </c>
      <c r="I19">
        <v>40</v>
      </c>
      <c r="J19" s="16">
        <v>12.6</v>
      </c>
      <c r="K19" s="16">
        <f t="shared" si="0"/>
        <v>504</v>
      </c>
    </row>
    <row r="20" spans="1:11" x14ac:dyDescent="0.25">
      <c r="A20">
        <v>16</v>
      </c>
      <c r="B20" t="s">
        <v>94</v>
      </c>
      <c r="C20" t="s">
        <v>95</v>
      </c>
      <c r="D20" t="s">
        <v>96</v>
      </c>
      <c r="E20" t="s">
        <v>45</v>
      </c>
      <c r="F20" t="s">
        <v>60</v>
      </c>
      <c r="G20" s="11">
        <v>31696</v>
      </c>
      <c r="H20" s="15" t="s">
        <v>88</v>
      </c>
      <c r="I20">
        <v>35.5</v>
      </c>
      <c r="J20" s="16">
        <v>13.3</v>
      </c>
      <c r="K20" s="16">
        <f t="shared" si="0"/>
        <v>472.15000000000003</v>
      </c>
    </row>
    <row r="21" spans="1:11" x14ac:dyDescent="0.25">
      <c r="A21">
        <v>17</v>
      </c>
      <c r="B21" t="s">
        <v>97</v>
      </c>
      <c r="C21" t="s">
        <v>98</v>
      </c>
      <c r="D21" t="s">
        <v>99</v>
      </c>
      <c r="E21" t="s">
        <v>50</v>
      </c>
      <c r="F21" t="s">
        <v>74</v>
      </c>
      <c r="G21" s="11">
        <v>31174</v>
      </c>
      <c r="H21" s="15" t="s">
        <v>100</v>
      </c>
      <c r="I21">
        <v>40</v>
      </c>
      <c r="J21" s="16">
        <v>22</v>
      </c>
      <c r="K21" s="16">
        <f t="shared" si="0"/>
        <v>880</v>
      </c>
    </row>
    <row r="22" spans="1:11" x14ac:dyDescent="0.25">
      <c r="A22">
        <v>18</v>
      </c>
      <c r="B22" t="s">
        <v>101</v>
      </c>
      <c r="C22" t="s">
        <v>102</v>
      </c>
      <c r="D22" t="s">
        <v>103</v>
      </c>
      <c r="E22" t="s">
        <v>45</v>
      </c>
      <c r="F22" t="s">
        <v>64</v>
      </c>
      <c r="G22" s="11">
        <v>32130</v>
      </c>
      <c r="H22" s="15" t="s">
        <v>100</v>
      </c>
      <c r="I22">
        <v>40</v>
      </c>
      <c r="J22" s="16">
        <v>22</v>
      </c>
      <c r="K22" s="16">
        <f t="shared" si="0"/>
        <v>880</v>
      </c>
    </row>
    <row r="23" spans="1:11" x14ac:dyDescent="0.25">
      <c r="A23">
        <v>19</v>
      </c>
      <c r="B23" t="s">
        <v>104</v>
      </c>
      <c r="C23" t="s">
        <v>105</v>
      </c>
      <c r="D23" t="s">
        <v>106</v>
      </c>
      <c r="E23" t="s">
        <v>55</v>
      </c>
      <c r="F23" t="s">
        <v>60</v>
      </c>
      <c r="G23" s="11">
        <v>31951</v>
      </c>
      <c r="H23" s="15" t="s">
        <v>56</v>
      </c>
      <c r="I23">
        <v>40</v>
      </c>
      <c r="J23" s="16">
        <v>15</v>
      </c>
      <c r="K23" s="16">
        <f t="shared" si="0"/>
        <v>600</v>
      </c>
    </row>
    <row r="24" spans="1:11" x14ac:dyDescent="0.25">
      <c r="A24">
        <v>20</v>
      </c>
      <c r="B24" t="s">
        <v>107</v>
      </c>
      <c r="C24" t="s">
        <v>108</v>
      </c>
      <c r="D24" t="s">
        <v>109</v>
      </c>
      <c r="E24" t="s">
        <v>39</v>
      </c>
      <c r="F24" t="s">
        <v>40</v>
      </c>
      <c r="G24" s="11">
        <v>31614</v>
      </c>
      <c r="H24" s="15"/>
      <c r="I24">
        <v>35.5</v>
      </c>
      <c r="J24" s="16">
        <v>12.5</v>
      </c>
      <c r="K24" s="16">
        <f t="shared" si="0"/>
        <v>443.75</v>
      </c>
    </row>
    <row r="25" spans="1:11" x14ac:dyDescent="0.25">
      <c r="A25">
        <v>21</v>
      </c>
      <c r="B25" t="s">
        <v>110</v>
      </c>
      <c r="C25" t="s">
        <v>111</v>
      </c>
      <c r="D25" t="s">
        <v>112</v>
      </c>
      <c r="E25" t="s">
        <v>45</v>
      </c>
      <c r="F25" t="s">
        <v>74</v>
      </c>
      <c r="G25" s="11">
        <v>30729</v>
      </c>
      <c r="H25" s="15" t="s">
        <v>56</v>
      </c>
      <c r="I25">
        <v>25</v>
      </c>
      <c r="J25" s="16">
        <v>8.52</v>
      </c>
      <c r="K25" s="16">
        <f t="shared" si="0"/>
        <v>213</v>
      </c>
    </row>
    <row r="26" spans="1:11" x14ac:dyDescent="0.25">
      <c r="A26">
        <v>22</v>
      </c>
      <c r="B26" t="s">
        <v>113</v>
      </c>
      <c r="C26" t="s">
        <v>114</v>
      </c>
      <c r="D26" t="s">
        <v>115</v>
      </c>
      <c r="E26" t="s">
        <v>55</v>
      </c>
      <c r="F26" t="s">
        <v>64</v>
      </c>
      <c r="G26" s="11">
        <v>30714</v>
      </c>
      <c r="H26" s="15" t="s">
        <v>100</v>
      </c>
      <c r="I26">
        <v>40</v>
      </c>
      <c r="J26" s="16">
        <v>8.75</v>
      </c>
      <c r="K26" s="16">
        <f t="shared" si="0"/>
        <v>350</v>
      </c>
    </row>
    <row r="27" spans="1:11" x14ac:dyDescent="0.25">
      <c r="A27">
        <v>23</v>
      </c>
      <c r="B27" t="s">
        <v>116</v>
      </c>
      <c r="C27" t="s">
        <v>117</v>
      </c>
      <c r="D27" t="s">
        <v>118</v>
      </c>
      <c r="E27" t="s">
        <v>39</v>
      </c>
      <c r="F27" t="s">
        <v>40</v>
      </c>
      <c r="G27" s="11">
        <v>29653</v>
      </c>
      <c r="H27" s="15" t="s">
        <v>41</v>
      </c>
      <c r="I27">
        <v>40</v>
      </c>
      <c r="J27" s="16">
        <v>19.5</v>
      </c>
      <c r="K27" s="16">
        <f t="shared" si="0"/>
        <v>780</v>
      </c>
    </row>
    <row r="28" spans="1:11" x14ac:dyDescent="0.25">
      <c r="A28">
        <v>24</v>
      </c>
      <c r="B28" t="s">
        <v>119</v>
      </c>
      <c r="C28" t="s">
        <v>120</v>
      </c>
      <c r="D28" t="s">
        <v>121</v>
      </c>
      <c r="E28" t="s">
        <v>55</v>
      </c>
      <c r="F28" t="s">
        <v>40</v>
      </c>
      <c r="G28" s="11">
        <v>30780</v>
      </c>
      <c r="H28" s="15"/>
      <c r="I28">
        <v>40</v>
      </c>
      <c r="J28" s="16">
        <v>21.5</v>
      </c>
      <c r="K28" s="16">
        <f t="shared" si="0"/>
        <v>860</v>
      </c>
    </row>
    <row r="29" spans="1:11" x14ac:dyDescent="0.25">
      <c r="A29">
        <v>25</v>
      </c>
      <c r="B29" t="s">
        <v>122</v>
      </c>
      <c r="C29" t="s">
        <v>123</v>
      </c>
      <c r="D29" t="s">
        <v>124</v>
      </c>
      <c r="E29" t="s">
        <v>39</v>
      </c>
      <c r="F29" t="s">
        <v>74</v>
      </c>
      <c r="G29" s="11">
        <v>32827</v>
      </c>
      <c r="H29" s="15" t="s">
        <v>51</v>
      </c>
      <c r="I29">
        <v>40</v>
      </c>
      <c r="J29" s="16">
        <v>15.5</v>
      </c>
      <c r="K29" s="16">
        <f t="shared" si="0"/>
        <v>620</v>
      </c>
    </row>
    <row r="30" spans="1:11" x14ac:dyDescent="0.25">
      <c r="A30">
        <v>26</v>
      </c>
      <c r="B30" t="s">
        <v>125</v>
      </c>
      <c r="C30" t="s">
        <v>126</v>
      </c>
      <c r="D30" t="s">
        <v>127</v>
      </c>
      <c r="E30" t="s">
        <v>50</v>
      </c>
      <c r="F30" t="s">
        <v>74</v>
      </c>
      <c r="G30" s="11">
        <v>33454</v>
      </c>
      <c r="H30" s="15" t="s">
        <v>51</v>
      </c>
      <c r="I30">
        <v>32</v>
      </c>
      <c r="J30" s="16">
        <v>5.5</v>
      </c>
      <c r="K30" s="16">
        <f t="shared" si="0"/>
        <v>176</v>
      </c>
    </row>
    <row r="31" spans="1:11" x14ac:dyDescent="0.25">
      <c r="A31">
        <v>27</v>
      </c>
      <c r="B31" t="s">
        <v>128</v>
      </c>
      <c r="C31" t="s">
        <v>129</v>
      </c>
      <c r="D31" t="s">
        <v>130</v>
      </c>
      <c r="E31" t="s">
        <v>39</v>
      </c>
      <c r="F31" t="s">
        <v>40</v>
      </c>
      <c r="G31" s="11">
        <v>31359</v>
      </c>
      <c r="H31" s="15" t="s">
        <v>100</v>
      </c>
      <c r="I31">
        <v>40</v>
      </c>
      <c r="J31" s="16">
        <v>19.5</v>
      </c>
      <c r="K31" s="16">
        <f t="shared" si="0"/>
        <v>780</v>
      </c>
    </row>
    <row r="32" spans="1:11" x14ac:dyDescent="0.25">
      <c r="A32">
        <v>28</v>
      </c>
      <c r="B32" t="s">
        <v>91</v>
      </c>
      <c r="C32" t="s">
        <v>131</v>
      </c>
      <c r="D32" t="s">
        <v>132</v>
      </c>
      <c r="E32" t="s">
        <v>45</v>
      </c>
      <c r="F32" t="s">
        <v>60</v>
      </c>
      <c r="G32" s="11">
        <v>30577</v>
      </c>
      <c r="H32" s="15" t="s">
        <v>51</v>
      </c>
      <c r="I32">
        <v>40</v>
      </c>
      <c r="J32" s="16">
        <v>12.6</v>
      </c>
      <c r="K32" s="16">
        <f t="shared" si="0"/>
        <v>504</v>
      </c>
    </row>
    <row r="33" spans="1:11" x14ac:dyDescent="0.25">
      <c r="A33">
        <v>29</v>
      </c>
      <c r="B33" t="s">
        <v>133</v>
      </c>
      <c r="C33" t="s">
        <v>134</v>
      </c>
      <c r="D33" t="s">
        <v>135</v>
      </c>
      <c r="E33" t="s">
        <v>50</v>
      </c>
      <c r="F33" t="s">
        <v>64</v>
      </c>
      <c r="G33" s="11">
        <v>30911</v>
      </c>
      <c r="H33" s="15" t="s">
        <v>100</v>
      </c>
      <c r="I33">
        <v>32</v>
      </c>
      <c r="J33" s="16">
        <v>5.5</v>
      </c>
      <c r="K33" s="16">
        <f t="shared" si="0"/>
        <v>176</v>
      </c>
    </row>
    <row r="34" spans="1:11" x14ac:dyDescent="0.25">
      <c r="A34">
        <v>30</v>
      </c>
      <c r="B34" t="s">
        <v>136</v>
      </c>
      <c r="C34" t="s">
        <v>137</v>
      </c>
      <c r="D34" t="s">
        <v>138</v>
      </c>
      <c r="E34" t="s">
        <v>55</v>
      </c>
      <c r="F34" t="s">
        <v>40</v>
      </c>
      <c r="G34" s="11">
        <v>30917</v>
      </c>
      <c r="H34" s="15" t="s">
        <v>100</v>
      </c>
      <c r="I34">
        <v>40</v>
      </c>
      <c r="J34" s="16">
        <v>21.5</v>
      </c>
      <c r="K34" s="16">
        <f t="shared" si="0"/>
        <v>860</v>
      </c>
    </row>
    <row r="35" spans="1:11" x14ac:dyDescent="0.25">
      <c r="A35">
        <v>31</v>
      </c>
      <c r="B35" t="s">
        <v>139</v>
      </c>
      <c r="C35" t="s">
        <v>140</v>
      </c>
      <c r="D35" t="s">
        <v>141</v>
      </c>
      <c r="E35" t="s">
        <v>45</v>
      </c>
      <c r="F35" t="s">
        <v>74</v>
      </c>
      <c r="G35" s="11">
        <v>32855</v>
      </c>
      <c r="H35" s="15" t="s">
        <v>41</v>
      </c>
      <c r="I35">
        <v>25</v>
      </c>
      <c r="J35" s="16">
        <v>8.52</v>
      </c>
      <c r="K35" s="16">
        <f t="shared" si="0"/>
        <v>213</v>
      </c>
    </row>
    <row r="36" spans="1:11" x14ac:dyDescent="0.25">
      <c r="A36">
        <v>32</v>
      </c>
      <c r="B36" t="s">
        <v>94</v>
      </c>
      <c r="C36" t="s">
        <v>48</v>
      </c>
      <c r="D36" t="s">
        <v>142</v>
      </c>
      <c r="E36" t="s">
        <v>45</v>
      </c>
      <c r="F36" t="s">
        <v>60</v>
      </c>
      <c r="G36" s="11">
        <v>33274</v>
      </c>
      <c r="H36" s="15"/>
      <c r="I36">
        <v>35</v>
      </c>
      <c r="J36" s="16">
        <v>12.1</v>
      </c>
      <c r="K36" s="16">
        <f t="shared" si="0"/>
        <v>423.5</v>
      </c>
    </row>
    <row r="37" spans="1:11" x14ac:dyDescent="0.25">
      <c r="A37">
        <v>33</v>
      </c>
      <c r="B37" t="s">
        <v>143</v>
      </c>
      <c r="C37" t="s">
        <v>144</v>
      </c>
      <c r="D37" t="s">
        <v>145</v>
      </c>
      <c r="E37" t="s">
        <v>45</v>
      </c>
      <c r="F37" t="s">
        <v>40</v>
      </c>
      <c r="G37" s="11">
        <v>33097</v>
      </c>
      <c r="H37" s="15" t="s">
        <v>56</v>
      </c>
      <c r="I37">
        <v>35</v>
      </c>
      <c r="J37" s="16">
        <v>24</v>
      </c>
      <c r="K37" s="16">
        <f t="shared" si="0"/>
        <v>840</v>
      </c>
    </row>
    <row r="38" spans="1:11" x14ac:dyDescent="0.25">
      <c r="A38">
        <v>34</v>
      </c>
      <c r="B38" t="s">
        <v>146</v>
      </c>
      <c r="C38" t="s">
        <v>111</v>
      </c>
      <c r="D38" t="s">
        <v>147</v>
      </c>
      <c r="E38" t="s">
        <v>39</v>
      </c>
      <c r="F38" t="s">
        <v>64</v>
      </c>
      <c r="G38" s="11">
        <v>32452</v>
      </c>
      <c r="H38" s="15" t="s">
        <v>46</v>
      </c>
      <c r="I38">
        <v>40</v>
      </c>
      <c r="J38" s="16">
        <v>19.5</v>
      </c>
      <c r="K38" s="16">
        <f t="shared" si="0"/>
        <v>780</v>
      </c>
    </row>
    <row r="39" spans="1:11" x14ac:dyDescent="0.25">
      <c r="A39">
        <v>35</v>
      </c>
      <c r="B39" t="s">
        <v>148</v>
      </c>
      <c r="C39" t="s">
        <v>149</v>
      </c>
      <c r="D39" t="s">
        <v>150</v>
      </c>
      <c r="E39" t="s">
        <v>39</v>
      </c>
      <c r="F39" t="s">
        <v>40</v>
      </c>
      <c r="G39" s="11">
        <v>32106</v>
      </c>
      <c r="H39" s="15" t="s">
        <v>46</v>
      </c>
      <c r="I39">
        <v>35.5</v>
      </c>
      <c r="J39" s="16">
        <v>12.5</v>
      </c>
      <c r="K39" s="16">
        <f t="shared" si="0"/>
        <v>443.75</v>
      </c>
    </row>
    <row r="40" spans="1:11" x14ac:dyDescent="0.25">
      <c r="A40">
        <v>36</v>
      </c>
      <c r="B40" t="s">
        <v>151</v>
      </c>
      <c r="C40" t="s">
        <v>152</v>
      </c>
      <c r="D40" t="s">
        <v>153</v>
      </c>
      <c r="E40" t="s">
        <v>55</v>
      </c>
      <c r="F40" t="s">
        <v>40</v>
      </c>
      <c r="G40" s="11">
        <v>31563</v>
      </c>
      <c r="H40" s="15"/>
      <c r="I40">
        <v>40</v>
      </c>
      <c r="J40" s="16">
        <v>8.75</v>
      </c>
      <c r="K40" s="16">
        <f t="shared" si="0"/>
        <v>350</v>
      </c>
    </row>
    <row r="41" spans="1:11" x14ac:dyDescent="0.25">
      <c r="A41">
        <v>37</v>
      </c>
      <c r="B41" t="s">
        <v>148</v>
      </c>
      <c r="C41" t="s">
        <v>154</v>
      </c>
      <c r="D41" t="s">
        <v>155</v>
      </c>
      <c r="E41" t="s">
        <v>39</v>
      </c>
      <c r="F41" t="s">
        <v>60</v>
      </c>
      <c r="G41" s="11">
        <v>32029</v>
      </c>
      <c r="H41" s="15" t="s">
        <v>100</v>
      </c>
      <c r="I41">
        <v>29.5</v>
      </c>
      <c r="J41" s="16">
        <v>6.5</v>
      </c>
      <c r="K41" s="16">
        <f t="shared" si="0"/>
        <v>191.75</v>
      </c>
    </row>
    <row r="42" spans="1:11" x14ac:dyDescent="0.25">
      <c r="A42">
        <v>38</v>
      </c>
      <c r="B42" t="s">
        <v>156</v>
      </c>
      <c r="C42" t="s">
        <v>157</v>
      </c>
      <c r="D42" t="s">
        <v>158</v>
      </c>
      <c r="E42" t="s">
        <v>50</v>
      </c>
      <c r="F42" t="s">
        <v>74</v>
      </c>
      <c r="G42" s="11">
        <v>30484</v>
      </c>
      <c r="H42" s="15" t="s">
        <v>46</v>
      </c>
      <c r="I42">
        <v>38</v>
      </c>
      <c r="J42" s="16">
        <v>15.5</v>
      </c>
      <c r="K42" s="16">
        <f t="shared" si="0"/>
        <v>589</v>
      </c>
    </row>
    <row r="43" spans="1:11" x14ac:dyDescent="0.25">
      <c r="A43">
        <v>39</v>
      </c>
      <c r="B43" t="s">
        <v>159</v>
      </c>
      <c r="C43" t="s">
        <v>160</v>
      </c>
      <c r="D43" t="s">
        <v>161</v>
      </c>
      <c r="E43" t="s">
        <v>45</v>
      </c>
      <c r="F43" t="s">
        <v>60</v>
      </c>
      <c r="G43" s="11">
        <v>32735</v>
      </c>
      <c r="H43" s="15" t="s">
        <v>88</v>
      </c>
      <c r="I43">
        <v>40</v>
      </c>
      <c r="J43" s="16">
        <v>22</v>
      </c>
      <c r="K43" s="16">
        <f t="shared" si="0"/>
        <v>880</v>
      </c>
    </row>
    <row r="44" spans="1:11" x14ac:dyDescent="0.25">
      <c r="A44">
        <v>40</v>
      </c>
      <c r="B44" t="s">
        <v>162</v>
      </c>
      <c r="C44" t="s">
        <v>163</v>
      </c>
      <c r="D44" t="s">
        <v>164</v>
      </c>
      <c r="E44" t="s">
        <v>45</v>
      </c>
      <c r="F44" t="s">
        <v>60</v>
      </c>
      <c r="G44" s="11">
        <v>32085</v>
      </c>
      <c r="H44" s="15"/>
      <c r="I44">
        <v>38</v>
      </c>
      <c r="J44" s="16">
        <v>15.5</v>
      </c>
      <c r="K44" s="16">
        <f t="shared" si="0"/>
        <v>589</v>
      </c>
    </row>
    <row r="45" spans="1:11" x14ac:dyDescent="0.25">
      <c r="A45">
        <v>41</v>
      </c>
      <c r="B45" t="s">
        <v>165</v>
      </c>
      <c r="C45" t="s">
        <v>166</v>
      </c>
      <c r="D45" t="s">
        <v>167</v>
      </c>
      <c r="E45" t="s">
        <v>45</v>
      </c>
      <c r="F45" t="s">
        <v>74</v>
      </c>
      <c r="G45" s="11">
        <v>31551</v>
      </c>
      <c r="H45" s="15" t="s">
        <v>75</v>
      </c>
      <c r="I45">
        <v>40</v>
      </c>
      <c r="J45" s="16">
        <v>8.2200000000000006</v>
      </c>
      <c r="K45" s="16">
        <f t="shared" si="0"/>
        <v>328.8</v>
      </c>
    </row>
    <row r="46" spans="1:11" x14ac:dyDescent="0.25">
      <c r="A46">
        <v>42</v>
      </c>
      <c r="B46" t="s">
        <v>168</v>
      </c>
      <c r="C46" t="s">
        <v>169</v>
      </c>
      <c r="D46" t="s">
        <v>170</v>
      </c>
      <c r="E46" t="s">
        <v>39</v>
      </c>
      <c r="F46" t="s">
        <v>64</v>
      </c>
      <c r="G46" s="11">
        <v>29963</v>
      </c>
      <c r="H46" s="15"/>
      <c r="I46">
        <v>40</v>
      </c>
      <c r="J46" s="16">
        <v>19.5</v>
      </c>
      <c r="K46" s="16">
        <f t="shared" si="0"/>
        <v>780</v>
      </c>
    </row>
    <row r="47" spans="1:11" x14ac:dyDescent="0.25">
      <c r="A47">
        <v>43</v>
      </c>
      <c r="B47" t="s">
        <v>171</v>
      </c>
      <c r="C47" t="s">
        <v>172</v>
      </c>
      <c r="D47" t="s">
        <v>173</v>
      </c>
      <c r="E47" t="s">
        <v>45</v>
      </c>
      <c r="F47" t="s">
        <v>74</v>
      </c>
      <c r="G47" s="11">
        <v>31494</v>
      </c>
      <c r="H47" s="15" t="s">
        <v>88</v>
      </c>
      <c r="I47">
        <v>35</v>
      </c>
      <c r="J47" s="16">
        <v>24</v>
      </c>
      <c r="K47" s="16">
        <f t="shared" si="0"/>
        <v>840</v>
      </c>
    </row>
    <row r="48" spans="1:11" x14ac:dyDescent="0.25">
      <c r="A48">
        <v>44</v>
      </c>
      <c r="B48" t="s">
        <v>174</v>
      </c>
      <c r="C48" t="s">
        <v>175</v>
      </c>
      <c r="D48" t="s">
        <v>176</v>
      </c>
      <c r="E48" t="s">
        <v>55</v>
      </c>
      <c r="F48" t="s">
        <v>74</v>
      </c>
      <c r="G48" s="11">
        <v>31751</v>
      </c>
      <c r="H48" s="15" t="s">
        <v>75</v>
      </c>
      <c r="I48">
        <v>15.5</v>
      </c>
      <c r="J48" s="16">
        <v>6.5</v>
      </c>
      <c r="K48" s="16">
        <f t="shared" si="0"/>
        <v>100.75</v>
      </c>
    </row>
    <row r="49" spans="1:11" x14ac:dyDescent="0.25">
      <c r="A49">
        <v>45</v>
      </c>
      <c r="B49" t="s">
        <v>177</v>
      </c>
      <c r="C49" t="s">
        <v>178</v>
      </c>
      <c r="D49" t="s">
        <v>179</v>
      </c>
      <c r="E49" t="s">
        <v>45</v>
      </c>
      <c r="F49" t="s">
        <v>64</v>
      </c>
      <c r="G49" s="11">
        <v>30963</v>
      </c>
      <c r="H49" s="15" t="s">
        <v>100</v>
      </c>
      <c r="I49">
        <v>40</v>
      </c>
      <c r="J49" s="16">
        <v>22</v>
      </c>
      <c r="K49" s="16">
        <f t="shared" si="0"/>
        <v>880</v>
      </c>
    </row>
    <row r="50" spans="1:11" x14ac:dyDescent="0.25">
      <c r="A50">
        <v>46</v>
      </c>
      <c r="B50" t="s">
        <v>180</v>
      </c>
      <c r="C50" t="s">
        <v>181</v>
      </c>
      <c r="D50" t="s">
        <v>182</v>
      </c>
      <c r="E50" t="s">
        <v>45</v>
      </c>
      <c r="F50" t="s">
        <v>60</v>
      </c>
      <c r="G50" s="11">
        <v>32507</v>
      </c>
      <c r="H50" s="15" t="s">
        <v>51</v>
      </c>
      <c r="I50">
        <v>32</v>
      </c>
      <c r="J50" s="16">
        <v>5.5</v>
      </c>
      <c r="K50" s="16">
        <f t="shared" si="0"/>
        <v>176</v>
      </c>
    </row>
    <row r="51" spans="1:11" x14ac:dyDescent="0.25">
      <c r="A51">
        <v>47</v>
      </c>
      <c r="B51" t="s">
        <v>183</v>
      </c>
      <c r="C51" t="s">
        <v>184</v>
      </c>
      <c r="D51" t="s">
        <v>185</v>
      </c>
      <c r="E51" t="s">
        <v>50</v>
      </c>
      <c r="F51" t="s">
        <v>60</v>
      </c>
      <c r="G51" s="11">
        <v>31508</v>
      </c>
      <c r="H51" s="15" t="s">
        <v>56</v>
      </c>
      <c r="I51">
        <v>25</v>
      </c>
      <c r="J51" s="16">
        <v>8.52</v>
      </c>
      <c r="K51" s="16">
        <f t="shared" si="0"/>
        <v>213</v>
      </c>
    </row>
    <row r="52" spans="1:11" x14ac:dyDescent="0.25">
      <c r="A52">
        <v>48</v>
      </c>
      <c r="B52" t="s">
        <v>186</v>
      </c>
      <c r="C52" t="s">
        <v>187</v>
      </c>
      <c r="D52" t="s">
        <v>188</v>
      </c>
      <c r="E52" t="s">
        <v>50</v>
      </c>
      <c r="F52" t="s">
        <v>74</v>
      </c>
      <c r="G52" s="11">
        <v>31923</v>
      </c>
      <c r="H52" s="15" t="s">
        <v>41</v>
      </c>
      <c r="I52">
        <v>38</v>
      </c>
      <c r="J52" s="16">
        <v>15.5</v>
      </c>
      <c r="K52" s="16">
        <f t="shared" si="0"/>
        <v>589</v>
      </c>
    </row>
    <row r="53" spans="1:11" x14ac:dyDescent="0.25">
      <c r="A53">
        <v>49</v>
      </c>
      <c r="B53" t="s">
        <v>97</v>
      </c>
      <c r="C53" t="s">
        <v>189</v>
      </c>
      <c r="D53" t="s">
        <v>190</v>
      </c>
      <c r="E53" t="s">
        <v>39</v>
      </c>
      <c r="F53" t="s">
        <v>40</v>
      </c>
      <c r="G53" s="11">
        <v>32114</v>
      </c>
      <c r="H53" s="15" t="s">
        <v>51</v>
      </c>
      <c r="I53">
        <v>35.5</v>
      </c>
      <c r="J53" s="16">
        <v>12.5</v>
      </c>
      <c r="K53" s="16">
        <f t="shared" si="0"/>
        <v>443.75</v>
      </c>
    </row>
    <row r="54" spans="1:11" x14ac:dyDescent="0.25">
      <c r="A54">
        <v>50</v>
      </c>
      <c r="B54" t="s">
        <v>191</v>
      </c>
      <c r="C54" t="s">
        <v>192</v>
      </c>
      <c r="D54" t="s">
        <v>193</v>
      </c>
      <c r="E54" t="s">
        <v>55</v>
      </c>
      <c r="F54" t="s">
        <v>64</v>
      </c>
      <c r="G54" s="11">
        <v>31690</v>
      </c>
      <c r="H54" s="15" t="s">
        <v>41</v>
      </c>
      <c r="I54">
        <v>40</v>
      </c>
      <c r="J54" s="16">
        <v>21.5</v>
      </c>
      <c r="K54" s="16">
        <f t="shared" si="0"/>
        <v>860</v>
      </c>
    </row>
    <row r="55" spans="1:11" x14ac:dyDescent="0.25">
      <c r="A55">
        <v>51</v>
      </c>
      <c r="B55" t="s">
        <v>107</v>
      </c>
      <c r="C55" t="s">
        <v>194</v>
      </c>
      <c r="D55" t="s">
        <v>195</v>
      </c>
      <c r="E55" t="s">
        <v>45</v>
      </c>
      <c r="F55" t="s">
        <v>74</v>
      </c>
      <c r="G55" s="11">
        <v>30784</v>
      </c>
      <c r="H55" s="15"/>
      <c r="I55">
        <v>38</v>
      </c>
      <c r="J55" s="16">
        <v>15.5</v>
      </c>
      <c r="K55" s="16">
        <f t="shared" si="0"/>
        <v>589</v>
      </c>
    </row>
    <row r="56" spans="1:11" x14ac:dyDescent="0.25">
      <c r="A56">
        <v>52</v>
      </c>
      <c r="B56" t="s">
        <v>6</v>
      </c>
      <c r="C56" t="s">
        <v>196</v>
      </c>
      <c r="D56" t="s">
        <v>197</v>
      </c>
      <c r="E56" t="s">
        <v>39</v>
      </c>
      <c r="F56" t="s">
        <v>60</v>
      </c>
      <c r="G56" s="11">
        <v>32078</v>
      </c>
      <c r="H56" s="15" t="s">
        <v>56</v>
      </c>
      <c r="I56">
        <v>40</v>
      </c>
      <c r="J56" s="16">
        <v>21.5</v>
      </c>
      <c r="K56" s="16">
        <f t="shared" si="0"/>
        <v>860</v>
      </c>
    </row>
    <row r="57" spans="1:11" x14ac:dyDescent="0.25">
      <c r="A57">
        <v>53</v>
      </c>
      <c r="B57" t="s">
        <v>198</v>
      </c>
      <c r="C57" t="s">
        <v>199</v>
      </c>
      <c r="D57" t="s">
        <v>200</v>
      </c>
      <c r="E57" t="s">
        <v>45</v>
      </c>
      <c r="F57" t="s">
        <v>74</v>
      </c>
      <c r="G57" s="11">
        <v>31427</v>
      </c>
      <c r="H57" s="15" t="s">
        <v>56</v>
      </c>
      <c r="I57">
        <v>35</v>
      </c>
      <c r="J57" s="16">
        <v>24</v>
      </c>
      <c r="K57" s="16">
        <f t="shared" si="0"/>
        <v>840</v>
      </c>
    </row>
    <row r="58" spans="1:11" x14ac:dyDescent="0.25">
      <c r="A58">
        <v>54</v>
      </c>
      <c r="B58" t="s">
        <v>201</v>
      </c>
      <c r="C58" t="s">
        <v>202</v>
      </c>
      <c r="D58" t="s">
        <v>203</v>
      </c>
      <c r="E58" t="s">
        <v>45</v>
      </c>
      <c r="F58" t="s">
        <v>60</v>
      </c>
      <c r="G58" s="11">
        <v>31695</v>
      </c>
      <c r="H58" s="15"/>
      <c r="I58">
        <v>40</v>
      </c>
      <c r="J58" s="16">
        <v>21.5</v>
      </c>
      <c r="K58" s="16">
        <f t="shared" si="0"/>
        <v>860</v>
      </c>
    </row>
    <row r="59" spans="1:11" x14ac:dyDescent="0.25">
      <c r="A59">
        <v>55</v>
      </c>
      <c r="B59" t="s">
        <v>204</v>
      </c>
      <c r="C59" t="s">
        <v>205</v>
      </c>
      <c r="D59" t="s">
        <v>206</v>
      </c>
      <c r="E59" t="s">
        <v>50</v>
      </c>
      <c r="F59" t="s">
        <v>40</v>
      </c>
      <c r="G59" s="11">
        <v>32301</v>
      </c>
      <c r="H59" s="15"/>
      <c r="I59">
        <v>25</v>
      </c>
      <c r="J59" s="16">
        <v>8.52</v>
      </c>
      <c r="K59" s="16">
        <f t="shared" si="0"/>
        <v>213</v>
      </c>
    </row>
    <row r="60" spans="1:11" x14ac:dyDescent="0.25">
      <c r="A60">
        <v>56</v>
      </c>
      <c r="B60" t="s">
        <v>207</v>
      </c>
      <c r="C60" t="s">
        <v>208</v>
      </c>
      <c r="D60" t="s">
        <v>209</v>
      </c>
      <c r="E60" t="s">
        <v>55</v>
      </c>
      <c r="F60" t="s">
        <v>40</v>
      </c>
      <c r="G60" s="11">
        <v>33261</v>
      </c>
      <c r="H60" s="15" t="s">
        <v>51</v>
      </c>
      <c r="I60">
        <v>40</v>
      </c>
      <c r="J60" s="16">
        <v>21.5</v>
      </c>
      <c r="K60" s="16">
        <f t="shared" si="0"/>
        <v>860</v>
      </c>
    </row>
    <row r="61" spans="1:11" x14ac:dyDescent="0.25">
      <c r="A61">
        <v>57</v>
      </c>
      <c r="B61" t="s">
        <v>168</v>
      </c>
      <c r="C61" t="s">
        <v>210</v>
      </c>
      <c r="D61" t="s">
        <v>211</v>
      </c>
      <c r="E61" t="s">
        <v>45</v>
      </c>
      <c r="F61" t="s">
        <v>40</v>
      </c>
      <c r="G61" s="11">
        <v>29812</v>
      </c>
      <c r="H61" s="15" t="s">
        <v>41</v>
      </c>
      <c r="I61">
        <v>38</v>
      </c>
      <c r="J61" s="16">
        <v>15.5</v>
      </c>
      <c r="K61" s="16">
        <f t="shared" si="0"/>
        <v>589</v>
      </c>
    </row>
    <row r="62" spans="1:11" x14ac:dyDescent="0.25">
      <c r="A62">
        <v>58</v>
      </c>
      <c r="B62" t="s">
        <v>212</v>
      </c>
      <c r="C62" t="s">
        <v>213</v>
      </c>
      <c r="D62" t="s">
        <v>214</v>
      </c>
      <c r="E62" t="s">
        <v>45</v>
      </c>
      <c r="F62" t="s">
        <v>64</v>
      </c>
      <c r="G62" s="11">
        <v>32835</v>
      </c>
      <c r="H62" s="15" t="s">
        <v>75</v>
      </c>
      <c r="I62">
        <v>40</v>
      </c>
      <c r="J62" s="16">
        <v>12.6</v>
      </c>
      <c r="K62" s="16">
        <f t="shared" si="0"/>
        <v>504</v>
      </c>
    </row>
    <row r="63" spans="1:11" x14ac:dyDescent="0.25">
      <c r="A63">
        <v>59</v>
      </c>
      <c r="B63" t="s">
        <v>215</v>
      </c>
      <c r="C63" t="s">
        <v>48</v>
      </c>
      <c r="D63" t="s">
        <v>216</v>
      </c>
      <c r="E63" t="s">
        <v>39</v>
      </c>
      <c r="F63" t="s">
        <v>40</v>
      </c>
      <c r="G63" s="11">
        <v>31789</v>
      </c>
      <c r="H63" s="15" t="s">
        <v>88</v>
      </c>
      <c r="I63">
        <v>42</v>
      </c>
      <c r="J63" s="16">
        <v>16.75</v>
      </c>
      <c r="K63" s="16">
        <f t="shared" si="0"/>
        <v>703.5</v>
      </c>
    </row>
    <row r="64" spans="1:11" x14ac:dyDescent="0.25">
      <c r="A64">
        <v>60</v>
      </c>
      <c r="B64" t="s">
        <v>217</v>
      </c>
      <c r="C64" t="s">
        <v>218</v>
      </c>
      <c r="D64" t="s">
        <v>219</v>
      </c>
      <c r="E64" t="s">
        <v>55</v>
      </c>
      <c r="F64" t="s">
        <v>60</v>
      </c>
      <c r="G64" s="11">
        <v>31580</v>
      </c>
      <c r="H64" s="15" t="s">
        <v>75</v>
      </c>
      <c r="I64">
        <v>40</v>
      </c>
      <c r="J64" s="16">
        <v>8.75</v>
      </c>
      <c r="K64" s="16">
        <f t="shared" si="0"/>
        <v>350</v>
      </c>
    </row>
    <row r="65" spans="1:11" x14ac:dyDescent="0.25">
      <c r="A65">
        <v>61</v>
      </c>
      <c r="B65" t="s">
        <v>220</v>
      </c>
      <c r="C65" t="s">
        <v>221</v>
      </c>
      <c r="D65" t="s">
        <v>222</v>
      </c>
      <c r="E65" t="s">
        <v>45</v>
      </c>
      <c r="F65" t="s">
        <v>74</v>
      </c>
      <c r="G65" s="11">
        <v>31926</v>
      </c>
      <c r="H65" s="15" t="s">
        <v>56</v>
      </c>
      <c r="I65">
        <v>25</v>
      </c>
      <c r="J65" s="16">
        <v>8.52</v>
      </c>
      <c r="K65" s="16">
        <f t="shared" si="0"/>
        <v>213</v>
      </c>
    </row>
    <row r="66" spans="1:11" x14ac:dyDescent="0.25">
      <c r="A66">
        <v>62</v>
      </c>
      <c r="B66" t="s">
        <v>171</v>
      </c>
      <c r="C66" t="s">
        <v>223</v>
      </c>
      <c r="D66" t="s">
        <v>224</v>
      </c>
      <c r="E66" t="s">
        <v>55</v>
      </c>
      <c r="F66" t="s">
        <v>40</v>
      </c>
      <c r="G66" s="11">
        <v>32625</v>
      </c>
      <c r="H66" s="15"/>
      <c r="I66">
        <v>15.5</v>
      </c>
      <c r="J66" s="16">
        <v>6.5</v>
      </c>
      <c r="K66" s="16">
        <f t="shared" si="0"/>
        <v>100.75</v>
      </c>
    </row>
    <row r="67" spans="1:11" x14ac:dyDescent="0.25">
      <c r="A67">
        <v>63</v>
      </c>
      <c r="B67" t="s">
        <v>225</v>
      </c>
      <c r="C67" t="s">
        <v>226</v>
      </c>
      <c r="D67" t="s">
        <v>227</v>
      </c>
      <c r="E67" t="s">
        <v>39</v>
      </c>
      <c r="F67" t="s">
        <v>74</v>
      </c>
      <c r="G67" s="11">
        <v>30139</v>
      </c>
      <c r="H67" s="15" t="s">
        <v>75</v>
      </c>
      <c r="I67">
        <v>40</v>
      </c>
      <c r="J67" s="16">
        <v>15.5</v>
      </c>
      <c r="K67" s="16">
        <f t="shared" si="0"/>
        <v>620</v>
      </c>
    </row>
    <row r="68" spans="1:11" x14ac:dyDescent="0.25">
      <c r="A68">
        <v>64</v>
      </c>
      <c r="B68" t="s">
        <v>228</v>
      </c>
      <c r="C68" t="s">
        <v>229</v>
      </c>
      <c r="D68" t="s">
        <v>230</v>
      </c>
      <c r="E68" t="s">
        <v>55</v>
      </c>
      <c r="F68" t="s">
        <v>60</v>
      </c>
      <c r="G68" s="11">
        <v>32470</v>
      </c>
      <c r="H68" s="15" t="s">
        <v>41</v>
      </c>
      <c r="I68">
        <v>35</v>
      </c>
      <c r="J68" s="16">
        <v>12.1</v>
      </c>
      <c r="K68" s="16">
        <f t="shared" si="0"/>
        <v>423.5</v>
      </c>
    </row>
    <row r="69" spans="1:11" x14ac:dyDescent="0.25">
      <c r="A69">
        <v>65</v>
      </c>
      <c r="B69" t="s">
        <v>231</v>
      </c>
      <c r="C69" t="s">
        <v>232</v>
      </c>
      <c r="D69" t="s">
        <v>233</v>
      </c>
      <c r="E69" t="s">
        <v>55</v>
      </c>
      <c r="F69" t="s">
        <v>74</v>
      </c>
      <c r="G69" s="11">
        <v>31444</v>
      </c>
      <c r="H69" s="15" t="s">
        <v>75</v>
      </c>
      <c r="I69">
        <v>35</v>
      </c>
      <c r="J69" s="16">
        <v>24</v>
      </c>
      <c r="K69" s="16">
        <f t="shared" si="0"/>
        <v>840</v>
      </c>
    </row>
    <row r="70" spans="1:11" x14ac:dyDescent="0.25">
      <c r="A70">
        <v>66</v>
      </c>
      <c r="B70" t="s">
        <v>568</v>
      </c>
      <c r="C70" t="s">
        <v>234</v>
      </c>
      <c r="D70" t="s">
        <v>235</v>
      </c>
      <c r="E70" t="s">
        <v>50</v>
      </c>
      <c r="F70" t="s">
        <v>40</v>
      </c>
      <c r="G70" s="11">
        <v>30768</v>
      </c>
      <c r="H70" s="15" t="s">
        <v>46</v>
      </c>
      <c r="I70">
        <v>35.5</v>
      </c>
      <c r="J70" s="16">
        <v>13.3</v>
      </c>
      <c r="K70" s="16">
        <f t="shared" ref="K70:K98" si="1">I70*J70</f>
        <v>472.15000000000003</v>
      </c>
    </row>
    <row r="71" spans="1:11" x14ac:dyDescent="0.25">
      <c r="A71">
        <v>67</v>
      </c>
      <c r="B71" t="s">
        <v>236</v>
      </c>
      <c r="C71" t="s">
        <v>237</v>
      </c>
      <c r="D71" t="s">
        <v>238</v>
      </c>
      <c r="E71" t="s">
        <v>39</v>
      </c>
      <c r="F71" t="s">
        <v>74</v>
      </c>
      <c r="G71" s="11">
        <v>32118</v>
      </c>
      <c r="H71" s="15"/>
      <c r="I71">
        <v>29.5</v>
      </c>
      <c r="J71" s="16">
        <v>6.5</v>
      </c>
      <c r="K71" s="16">
        <f t="shared" si="1"/>
        <v>191.75</v>
      </c>
    </row>
    <row r="72" spans="1:11" x14ac:dyDescent="0.25">
      <c r="A72">
        <v>68</v>
      </c>
      <c r="B72" t="s">
        <v>239</v>
      </c>
      <c r="C72" t="s">
        <v>48</v>
      </c>
      <c r="D72" t="s">
        <v>240</v>
      </c>
      <c r="E72" t="s">
        <v>45</v>
      </c>
      <c r="F72" t="s">
        <v>40</v>
      </c>
      <c r="G72" s="11">
        <v>32795</v>
      </c>
      <c r="H72" s="15" t="s">
        <v>75</v>
      </c>
      <c r="I72">
        <v>40</v>
      </c>
      <c r="J72" s="16">
        <v>15.5</v>
      </c>
      <c r="K72" s="16">
        <f t="shared" si="1"/>
        <v>620</v>
      </c>
    </row>
    <row r="73" spans="1:11" x14ac:dyDescent="0.25">
      <c r="A73">
        <v>69</v>
      </c>
      <c r="B73" t="s">
        <v>241</v>
      </c>
      <c r="C73" t="s">
        <v>242</v>
      </c>
      <c r="D73" t="s">
        <v>243</v>
      </c>
      <c r="E73" t="s">
        <v>50</v>
      </c>
      <c r="F73" t="s">
        <v>60</v>
      </c>
      <c r="G73" s="11">
        <v>33311</v>
      </c>
      <c r="H73" s="15" t="s">
        <v>75</v>
      </c>
      <c r="I73">
        <v>35</v>
      </c>
      <c r="J73" s="16">
        <v>12.1</v>
      </c>
      <c r="K73" s="16">
        <f t="shared" si="1"/>
        <v>423.5</v>
      </c>
    </row>
    <row r="74" spans="1:11" x14ac:dyDescent="0.25">
      <c r="A74">
        <v>70</v>
      </c>
      <c r="B74" t="s">
        <v>123</v>
      </c>
      <c r="C74" t="s">
        <v>111</v>
      </c>
      <c r="D74" t="s">
        <v>244</v>
      </c>
      <c r="E74" t="s">
        <v>39</v>
      </c>
      <c r="F74" t="s">
        <v>64</v>
      </c>
      <c r="G74" s="11">
        <v>32839</v>
      </c>
      <c r="H74" s="15" t="s">
        <v>56</v>
      </c>
      <c r="I74">
        <v>42</v>
      </c>
      <c r="J74" s="16">
        <v>24</v>
      </c>
      <c r="K74" s="16">
        <f t="shared" si="1"/>
        <v>1008</v>
      </c>
    </row>
    <row r="75" spans="1:11" x14ac:dyDescent="0.25">
      <c r="A75">
        <v>71</v>
      </c>
      <c r="B75" t="s">
        <v>245</v>
      </c>
      <c r="C75" t="s">
        <v>246</v>
      </c>
      <c r="D75" t="s">
        <v>247</v>
      </c>
      <c r="E75" t="s">
        <v>39</v>
      </c>
      <c r="F75" t="s">
        <v>60</v>
      </c>
      <c r="G75" s="11">
        <v>33392</v>
      </c>
      <c r="H75" s="15" t="s">
        <v>56</v>
      </c>
      <c r="I75">
        <v>29.5</v>
      </c>
      <c r="J75" s="16">
        <v>13.3</v>
      </c>
      <c r="K75" s="16">
        <f t="shared" si="1"/>
        <v>392.35</v>
      </c>
    </row>
    <row r="76" spans="1:11" x14ac:dyDescent="0.25">
      <c r="A76">
        <v>72</v>
      </c>
      <c r="B76" t="s">
        <v>248</v>
      </c>
      <c r="C76" t="s">
        <v>249</v>
      </c>
      <c r="D76" t="s">
        <v>250</v>
      </c>
      <c r="E76" t="s">
        <v>39</v>
      </c>
      <c r="F76" t="s">
        <v>74</v>
      </c>
      <c r="G76" s="11">
        <v>31689</v>
      </c>
      <c r="H76" s="15" t="s">
        <v>75</v>
      </c>
      <c r="I76">
        <v>40</v>
      </c>
      <c r="J76" s="16">
        <v>6.5</v>
      </c>
      <c r="K76" s="16">
        <f t="shared" si="1"/>
        <v>260</v>
      </c>
    </row>
    <row r="77" spans="1:11" x14ac:dyDescent="0.25">
      <c r="A77">
        <v>73</v>
      </c>
      <c r="B77" t="s">
        <v>251</v>
      </c>
      <c r="C77" t="s">
        <v>252</v>
      </c>
      <c r="D77" t="s">
        <v>253</v>
      </c>
      <c r="E77" t="s">
        <v>45</v>
      </c>
      <c r="F77" t="s">
        <v>40</v>
      </c>
      <c r="G77" s="11">
        <v>30726</v>
      </c>
      <c r="H77" s="15" t="s">
        <v>75</v>
      </c>
      <c r="I77">
        <v>40</v>
      </c>
      <c r="J77" s="16">
        <v>7.22</v>
      </c>
      <c r="K77" s="16">
        <f t="shared" si="1"/>
        <v>288.8</v>
      </c>
    </row>
    <row r="78" spans="1:11" x14ac:dyDescent="0.25">
      <c r="A78">
        <v>74</v>
      </c>
      <c r="B78" t="s">
        <v>254</v>
      </c>
      <c r="C78" t="s">
        <v>53</v>
      </c>
      <c r="D78" t="s">
        <v>255</v>
      </c>
      <c r="E78" t="s">
        <v>55</v>
      </c>
      <c r="F78" t="s">
        <v>74</v>
      </c>
      <c r="G78" s="11">
        <v>29999</v>
      </c>
      <c r="H78" s="15" t="s">
        <v>41</v>
      </c>
      <c r="I78">
        <v>40</v>
      </c>
      <c r="J78" s="16">
        <v>12.1</v>
      </c>
      <c r="K78" s="16">
        <f t="shared" si="1"/>
        <v>484</v>
      </c>
    </row>
    <row r="79" spans="1:11" x14ac:dyDescent="0.25">
      <c r="A79">
        <v>75</v>
      </c>
      <c r="B79" t="s">
        <v>256</v>
      </c>
      <c r="C79" t="s">
        <v>257</v>
      </c>
      <c r="D79" t="s">
        <v>258</v>
      </c>
      <c r="E79" t="s">
        <v>39</v>
      </c>
      <c r="F79" t="s">
        <v>60</v>
      </c>
      <c r="G79" s="11">
        <v>30911</v>
      </c>
      <c r="H79" s="15" t="s">
        <v>46</v>
      </c>
      <c r="I79">
        <v>29.5</v>
      </c>
      <c r="J79" s="16">
        <v>16.75</v>
      </c>
      <c r="K79" s="16">
        <f t="shared" si="1"/>
        <v>494.125</v>
      </c>
    </row>
    <row r="80" spans="1:11" x14ac:dyDescent="0.25">
      <c r="A80">
        <v>76</v>
      </c>
      <c r="B80" t="s">
        <v>259</v>
      </c>
      <c r="C80" t="s">
        <v>260</v>
      </c>
      <c r="D80" t="s">
        <v>261</v>
      </c>
      <c r="E80" t="s">
        <v>39</v>
      </c>
      <c r="F80" t="s">
        <v>40</v>
      </c>
      <c r="G80" s="11">
        <v>32808</v>
      </c>
      <c r="H80" s="15" t="s">
        <v>41</v>
      </c>
      <c r="I80">
        <v>40</v>
      </c>
      <c r="J80" s="16">
        <v>6.5</v>
      </c>
      <c r="K80" s="16">
        <f t="shared" si="1"/>
        <v>260</v>
      </c>
    </row>
    <row r="81" spans="1:11" x14ac:dyDescent="0.25">
      <c r="A81">
        <v>77</v>
      </c>
      <c r="B81" t="s">
        <v>262</v>
      </c>
      <c r="C81" t="s">
        <v>263</v>
      </c>
      <c r="D81" t="s">
        <v>264</v>
      </c>
      <c r="E81" t="s">
        <v>55</v>
      </c>
      <c r="F81" t="s">
        <v>40</v>
      </c>
      <c r="G81" s="11">
        <v>31759</v>
      </c>
      <c r="H81" s="15" t="s">
        <v>41</v>
      </c>
      <c r="I81">
        <v>40</v>
      </c>
      <c r="J81" s="16">
        <v>19.5</v>
      </c>
      <c r="K81" s="16">
        <f t="shared" si="1"/>
        <v>780</v>
      </c>
    </row>
    <row r="82" spans="1:11" x14ac:dyDescent="0.25">
      <c r="A82">
        <v>78</v>
      </c>
      <c r="B82" t="s">
        <v>65</v>
      </c>
      <c r="C82" t="s">
        <v>265</v>
      </c>
      <c r="D82" t="s">
        <v>266</v>
      </c>
      <c r="E82" t="s">
        <v>50</v>
      </c>
      <c r="F82" t="s">
        <v>64</v>
      </c>
      <c r="G82" s="11">
        <v>33301</v>
      </c>
      <c r="H82" s="15" t="s">
        <v>100</v>
      </c>
      <c r="I82">
        <v>40</v>
      </c>
      <c r="J82" s="16">
        <v>22</v>
      </c>
      <c r="K82" s="16">
        <f t="shared" si="1"/>
        <v>880</v>
      </c>
    </row>
    <row r="83" spans="1:11" x14ac:dyDescent="0.25">
      <c r="A83">
        <v>79</v>
      </c>
      <c r="B83" t="s">
        <v>267</v>
      </c>
      <c r="C83" t="s">
        <v>268</v>
      </c>
      <c r="D83" t="s">
        <v>269</v>
      </c>
      <c r="E83" t="s">
        <v>55</v>
      </c>
      <c r="F83" t="s">
        <v>64</v>
      </c>
      <c r="G83" s="11">
        <v>31251</v>
      </c>
      <c r="H83" s="15"/>
      <c r="I83">
        <v>40</v>
      </c>
      <c r="J83" s="16">
        <v>15</v>
      </c>
      <c r="K83" s="16">
        <f t="shared" si="1"/>
        <v>600</v>
      </c>
    </row>
    <row r="84" spans="1:11" x14ac:dyDescent="0.25">
      <c r="A84">
        <v>80</v>
      </c>
      <c r="B84" t="s">
        <v>270</v>
      </c>
      <c r="C84" t="s">
        <v>271</v>
      </c>
      <c r="D84" t="s">
        <v>272</v>
      </c>
      <c r="E84" t="s">
        <v>39</v>
      </c>
      <c r="F84" t="s">
        <v>40</v>
      </c>
      <c r="G84" s="11">
        <v>34668</v>
      </c>
      <c r="H84" s="15" t="s">
        <v>51</v>
      </c>
      <c r="I84">
        <v>40</v>
      </c>
      <c r="J84" s="16">
        <v>6.5</v>
      </c>
      <c r="K84" s="16">
        <f t="shared" si="1"/>
        <v>260</v>
      </c>
    </row>
    <row r="85" spans="1:11" x14ac:dyDescent="0.25">
      <c r="A85">
        <v>81</v>
      </c>
      <c r="B85" t="s">
        <v>273</v>
      </c>
      <c r="C85" t="s">
        <v>274</v>
      </c>
      <c r="D85" t="s">
        <v>275</v>
      </c>
      <c r="E85" t="s">
        <v>55</v>
      </c>
      <c r="F85" t="s">
        <v>64</v>
      </c>
      <c r="G85" s="11">
        <v>30988</v>
      </c>
      <c r="H85" s="15" t="s">
        <v>88</v>
      </c>
      <c r="I85">
        <v>40</v>
      </c>
      <c r="J85" s="16">
        <v>15.5</v>
      </c>
      <c r="K85" s="16">
        <f t="shared" si="1"/>
        <v>620</v>
      </c>
    </row>
    <row r="86" spans="1:11" x14ac:dyDescent="0.25">
      <c r="A86">
        <v>82</v>
      </c>
      <c r="B86" t="s">
        <v>276</v>
      </c>
      <c r="C86" t="s">
        <v>277</v>
      </c>
      <c r="D86" t="s">
        <v>278</v>
      </c>
      <c r="E86" t="s">
        <v>39</v>
      </c>
      <c r="F86" t="s">
        <v>60</v>
      </c>
      <c r="G86" s="11">
        <v>32531</v>
      </c>
      <c r="H86" s="15"/>
      <c r="I86">
        <v>29.5</v>
      </c>
      <c r="J86" s="16">
        <v>15</v>
      </c>
      <c r="K86" s="16">
        <f t="shared" si="1"/>
        <v>442.5</v>
      </c>
    </row>
    <row r="87" spans="1:11" x14ac:dyDescent="0.25">
      <c r="A87">
        <v>83</v>
      </c>
      <c r="B87" t="s">
        <v>279</v>
      </c>
      <c r="C87" t="s">
        <v>280</v>
      </c>
      <c r="D87" t="s">
        <v>281</v>
      </c>
      <c r="E87" t="s">
        <v>55</v>
      </c>
      <c r="F87" t="s">
        <v>40</v>
      </c>
      <c r="G87" s="11">
        <v>29648</v>
      </c>
      <c r="H87" s="15" t="s">
        <v>88</v>
      </c>
      <c r="I87">
        <v>15.5</v>
      </c>
      <c r="J87" s="16">
        <v>12.6</v>
      </c>
      <c r="K87" s="16">
        <f t="shared" si="1"/>
        <v>195.29999999999998</v>
      </c>
    </row>
    <row r="88" spans="1:11" x14ac:dyDescent="0.25">
      <c r="A88">
        <v>84</v>
      </c>
      <c r="B88" t="s">
        <v>567</v>
      </c>
      <c r="C88" t="s">
        <v>283</v>
      </c>
      <c r="D88" t="s">
        <v>284</v>
      </c>
      <c r="E88" t="s">
        <v>45</v>
      </c>
      <c r="F88" t="s">
        <v>74</v>
      </c>
      <c r="G88" s="11">
        <v>31753</v>
      </c>
      <c r="H88" s="15" t="s">
        <v>41</v>
      </c>
      <c r="I88">
        <v>32</v>
      </c>
      <c r="J88" s="16">
        <v>8.75</v>
      </c>
      <c r="K88" s="16">
        <f t="shared" si="1"/>
        <v>280</v>
      </c>
    </row>
    <row r="89" spans="1:11" x14ac:dyDescent="0.25">
      <c r="A89">
        <v>85</v>
      </c>
      <c r="B89" t="s">
        <v>285</v>
      </c>
      <c r="C89" t="s">
        <v>286</v>
      </c>
      <c r="D89" t="s">
        <v>287</v>
      </c>
      <c r="E89" t="s">
        <v>39</v>
      </c>
      <c r="F89" t="s">
        <v>74</v>
      </c>
      <c r="G89" s="11">
        <v>32996</v>
      </c>
      <c r="H89" s="15"/>
      <c r="I89">
        <v>42</v>
      </c>
      <c r="J89" s="16">
        <v>15.5</v>
      </c>
      <c r="K89" s="16">
        <f t="shared" si="1"/>
        <v>651</v>
      </c>
    </row>
    <row r="90" spans="1:11" x14ac:dyDescent="0.25">
      <c r="A90">
        <v>86</v>
      </c>
      <c r="B90" t="s">
        <v>288</v>
      </c>
      <c r="C90" t="s">
        <v>111</v>
      </c>
      <c r="D90" t="s">
        <v>289</v>
      </c>
      <c r="E90" t="s">
        <v>50</v>
      </c>
      <c r="F90" t="s">
        <v>64</v>
      </c>
      <c r="G90" s="11">
        <v>31690</v>
      </c>
      <c r="H90" s="15" t="s">
        <v>88</v>
      </c>
      <c r="I90">
        <v>40</v>
      </c>
      <c r="J90" s="16">
        <v>15</v>
      </c>
      <c r="K90" s="16">
        <f t="shared" si="1"/>
        <v>600</v>
      </c>
    </row>
    <row r="91" spans="1:11" x14ac:dyDescent="0.25">
      <c r="A91">
        <v>87</v>
      </c>
      <c r="B91" t="s">
        <v>290</v>
      </c>
      <c r="C91" t="s">
        <v>291</v>
      </c>
      <c r="D91" t="s">
        <v>292</v>
      </c>
      <c r="E91" t="s">
        <v>45</v>
      </c>
      <c r="F91" t="s">
        <v>74</v>
      </c>
      <c r="G91" s="11">
        <v>32819</v>
      </c>
      <c r="H91" s="15" t="s">
        <v>88</v>
      </c>
      <c r="I91">
        <v>35</v>
      </c>
      <c r="J91" s="16">
        <v>12.6</v>
      </c>
      <c r="K91" s="16">
        <f t="shared" si="1"/>
        <v>441</v>
      </c>
    </row>
    <row r="92" spans="1:11" x14ac:dyDescent="0.25">
      <c r="A92">
        <v>88</v>
      </c>
      <c r="B92" t="s">
        <v>101</v>
      </c>
      <c r="C92" t="s">
        <v>293</v>
      </c>
      <c r="D92" t="s">
        <v>294</v>
      </c>
      <c r="E92" t="s">
        <v>39</v>
      </c>
      <c r="F92" t="s">
        <v>60</v>
      </c>
      <c r="G92" s="11">
        <v>28964</v>
      </c>
      <c r="H92" s="15" t="s">
        <v>51</v>
      </c>
      <c r="I92">
        <v>40</v>
      </c>
      <c r="J92" s="16">
        <v>6.5</v>
      </c>
      <c r="K92" s="16">
        <f t="shared" si="1"/>
        <v>260</v>
      </c>
    </row>
    <row r="93" spans="1:11" x14ac:dyDescent="0.25">
      <c r="A93">
        <v>89</v>
      </c>
      <c r="B93" t="s">
        <v>295</v>
      </c>
      <c r="C93" t="s">
        <v>296</v>
      </c>
      <c r="D93" t="s">
        <v>297</v>
      </c>
      <c r="E93" t="s">
        <v>45</v>
      </c>
      <c r="F93" t="s">
        <v>74</v>
      </c>
      <c r="G93" s="11">
        <v>31959</v>
      </c>
      <c r="H93" s="15" t="s">
        <v>46</v>
      </c>
      <c r="I93">
        <v>40</v>
      </c>
      <c r="J93" s="16">
        <v>6.5</v>
      </c>
      <c r="K93" s="16">
        <f t="shared" si="1"/>
        <v>260</v>
      </c>
    </row>
    <row r="94" spans="1:11" x14ac:dyDescent="0.25">
      <c r="A94">
        <v>90</v>
      </c>
      <c r="B94" t="s">
        <v>298</v>
      </c>
      <c r="C94" t="s">
        <v>299</v>
      </c>
      <c r="D94" t="s">
        <v>300</v>
      </c>
      <c r="E94" t="s">
        <v>55</v>
      </c>
      <c r="F94" t="s">
        <v>40</v>
      </c>
      <c r="G94" s="11">
        <v>31838</v>
      </c>
      <c r="H94" s="15" t="s">
        <v>56</v>
      </c>
      <c r="I94">
        <v>15.5</v>
      </c>
      <c r="J94" s="16">
        <v>5.5</v>
      </c>
      <c r="K94" s="16">
        <f t="shared" si="1"/>
        <v>85.25</v>
      </c>
    </row>
    <row r="95" spans="1:11" x14ac:dyDescent="0.25">
      <c r="A95">
        <v>91</v>
      </c>
      <c r="B95" t="s">
        <v>162</v>
      </c>
      <c r="C95" t="s">
        <v>301</v>
      </c>
      <c r="D95" t="s">
        <v>302</v>
      </c>
      <c r="E95" t="s">
        <v>55</v>
      </c>
      <c r="F95" t="s">
        <v>60</v>
      </c>
      <c r="G95" s="11">
        <v>32135</v>
      </c>
      <c r="H95" s="15" t="s">
        <v>75</v>
      </c>
      <c r="I95">
        <v>40</v>
      </c>
      <c r="J95" s="16">
        <v>16.75</v>
      </c>
      <c r="K95" s="16">
        <f t="shared" si="1"/>
        <v>670</v>
      </c>
    </row>
    <row r="96" spans="1:11" x14ac:dyDescent="0.25">
      <c r="A96">
        <v>92</v>
      </c>
      <c r="B96" t="s">
        <v>303</v>
      </c>
      <c r="C96" t="s">
        <v>304</v>
      </c>
      <c r="D96" t="s">
        <v>305</v>
      </c>
      <c r="E96" t="s">
        <v>39</v>
      </c>
      <c r="F96" t="s">
        <v>64</v>
      </c>
      <c r="G96" s="11">
        <v>30648</v>
      </c>
      <c r="H96" s="15" t="s">
        <v>41</v>
      </c>
      <c r="I96">
        <v>40</v>
      </c>
      <c r="J96" s="16">
        <v>7.22</v>
      </c>
      <c r="K96" s="16">
        <f t="shared" si="1"/>
        <v>288.8</v>
      </c>
    </row>
    <row r="97" spans="1:11" x14ac:dyDescent="0.25">
      <c r="A97">
        <v>93</v>
      </c>
      <c r="B97" t="s">
        <v>306</v>
      </c>
      <c r="C97" t="s">
        <v>53</v>
      </c>
      <c r="D97" t="s">
        <v>307</v>
      </c>
      <c r="E97" t="s">
        <v>55</v>
      </c>
      <c r="F97" t="s">
        <v>74</v>
      </c>
      <c r="G97" s="11">
        <v>33336</v>
      </c>
      <c r="H97" s="15" t="s">
        <v>56</v>
      </c>
      <c r="I97">
        <v>40</v>
      </c>
      <c r="J97" s="16">
        <v>12.1</v>
      </c>
      <c r="K97" s="16">
        <f t="shared" si="1"/>
        <v>484</v>
      </c>
    </row>
    <row r="98" spans="1:11" x14ac:dyDescent="0.25">
      <c r="A98">
        <v>94</v>
      </c>
      <c r="B98" t="s">
        <v>308</v>
      </c>
      <c r="C98" t="s">
        <v>309</v>
      </c>
      <c r="D98" t="s">
        <v>310</v>
      </c>
      <c r="E98" t="s">
        <v>55</v>
      </c>
      <c r="F98" t="s">
        <v>40</v>
      </c>
      <c r="G98" s="11">
        <v>33117</v>
      </c>
      <c r="H98" s="15"/>
      <c r="I98">
        <v>15.5</v>
      </c>
      <c r="J98" s="16">
        <v>6.5</v>
      </c>
      <c r="K98" s="16">
        <f t="shared" si="1"/>
        <v>100.75</v>
      </c>
    </row>
    <row r="99" spans="1:11" x14ac:dyDescent="0.25">
      <c r="K99" s="16"/>
    </row>
  </sheetData>
  <mergeCells count="1">
    <mergeCell ref="A1:K1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30</vt:i4>
      </vt:variant>
    </vt:vector>
  </HeadingPairs>
  <TitlesOfParts>
    <vt:vector size="30" baseType="lpstr">
      <vt:lpstr>DIV A</vt:lpstr>
      <vt:lpstr>DIV B</vt:lpstr>
      <vt:lpstr>DIV C</vt:lpstr>
      <vt:lpstr>DIV D</vt:lpstr>
      <vt:lpstr>ALL DIVS</vt:lpstr>
      <vt:lpstr>Sheet1</vt:lpstr>
      <vt:lpstr>Sheet2</vt:lpstr>
      <vt:lpstr>Sheet3</vt:lpstr>
      <vt:lpstr>SORT DATA</vt:lpstr>
      <vt:lpstr>Flash Fill</vt:lpstr>
      <vt:lpstr>FORMATTING</vt:lpstr>
      <vt:lpstr>Custom Format</vt:lpstr>
      <vt:lpstr>Discontinued</vt:lpstr>
      <vt:lpstr>advanced filter</vt:lpstr>
      <vt:lpstr>Conditional Formatting</vt:lpstr>
      <vt:lpstr>SORT DATA 2</vt:lpstr>
      <vt:lpstr>Data Validation</vt:lpstr>
      <vt:lpstr>Invalid data</vt:lpstr>
      <vt:lpstr>Formulas</vt:lpstr>
      <vt:lpstr>If statements</vt:lpstr>
      <vt:lpstr>ORDERS</vt:lpstr>
      <vt:lpstr>LOOKUP</vt:lpstr>
      <vt:lpstr>XLOOKUP</vt:lpstr>
      <vt:lpstr>Company Forecast</vt:lpstr>
      <vt:lpstr>CEI Sales</vt:lpstr>
      <vt:lpstr>Group</vt:lpstr>
      <vt:lpstr>Help Desk</vt:lpstr>
      <vt:lpstr>HOURS</vt:lpstr>
      <vt:lpstr>Sheet4</vt:lpstr>
      <vt:lpstr>Inventory</vt:lpstr>
    </vt:vector>
  </TitlesOfParts>
  <Company>CEI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 Turner</dc:creator>
  <cp:lastModifiedBy>Chris Turner</cp:lastModifiedBy>
  <cp:lastPrinted>2015-09-03T22:10:39Z</cp:lastPrinted>
  <dcterms:created xsi:type="dcterms:W3CDTF">1998-01-04T12:39:12Z</dcterms:created>
  <dcterms:modified xsi:type="dcterms:W3CDTF">2025-02-04T17:22:25Z</dcterms:modified>
</cp:coreProperties>
</file>